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6520" yWindow="0" windowWidth="28020" windowHeight="20700" tabRatio="500" activeTab="2"/>
  </bookViews>
  <sheets>
    <sheet name="10a.m." sheetId="1" r:id="rId1"/>
    <sheet name="830 p.m. " sheetId="2" r:id="rId2"/>
    <sheet name="1-3 UR" sheetId="3" r:id="rId3"/>
    <sheet name="1" sheetId="4" r:id="rId4"/>
  </sheets>
  <definedNames>
    <definedName name="main_content" localSheetId="0">'10a.m.'!#REF!</definedName>
    <definedName name="skip_Module_Navigation_Links_H" localSheetId="0">'10a.m.'!#REF!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J4" i="3" l="1"/>
  <c r="AJ5" i="3"/>
  <c r="AJ6" i="3"/>
  <c r="AJ7" i="3"/>
  <c r="AJ8" i="3"/>
  <c r="AJ9" i="3"/>
  <c r="AJ10" i="3"/>
  <c r="AJ11" i="3"/>
  <c r="AJ12" i="3"/>
  <c r="AJ13" i="3"/>
  <c r="AJ14" i="3"/>
  <c r="AJ15" i="3"/>
  <c r="AJ16" i="3"/>
  <c r="AI17" i="3"/>
  <c r="AJ17" i="3"/>
  <c r="AJ18" i="3"/>
  <c r="AJ19" i="3"/>
  <c r="AJ20" i="3"/>
  <c r="AJ21" i="3"/>
  <c r="AJ22" i="3"/>
  <c r="AJ23" i="3"/>
  <c r="AJ24" i="3"/>
  <c r="AJ25" i="3"/>
  <c r="AJ26" i="3"/>
  <c r="AJ27" i="3"/>
  <c r="AJ28" i="3"/>
  <c r="AJ29" i="3"/>
  <c r="AJ30" i="3"/>
  <c r="AJ31" i="3"/>
  <c r="AJ32" i="3"/>
  <c r="AJ33" i="3"/>
  <c r="AJ34" i="3"/>
  <c r="AJ35" i="3"/>
  <c r="AJ36" i="3"/>
  <c r="AJ37" i="3"/>
  <c r="AJ3" i="3"/>
  <c r="AI4" i="3"/>
  <c r="AI5" i="3"/>
  <c r="AI6" i="3"/>
  <c r="AI7" i="3"/>
  <c r="AI8" i="3"/>
  <c r="AI9" i="3"/>
  <c r="AI10" i="3"/>
  <c r="AI11" i="3"/>
  <c r="AI12" i="3"/>
  <c r="AI13" i="3"/>
  <c r="AI14" i="3"/>
  <c r="AI15" i="3"/>
  <c r="AI16" i="3"/>
  <c r="AI18" i="3"/>
  <c r="AI19" i="3"/>
  <c r="AI20" i="3"/>
  <c r="AI21" i="3"/>
  <c r="AI22" i="3"/>
  <c r="AI23" i="3"/>
  <c r="AI24" i="3"/>
  <c r="AI25" i="3"/>
  <c r="AI26" i="3"/>
  <c r="AI27" i="3"/>
  <c r="AI28" i="3"/>
  <c r="AI29" i="3"/>
  <c r="AI30" i="3"/>
  <c r="AI31" i="3"/>
  <c r="AI32" i="3"/>
  <c r="AI33" i="3"/>
  <c r="AI34" i="3"/>
  <c r="AI35" i="3"/>
  <c r="AI36" i="3"/>
  <c r="AI37" i="3"/>
  <c r="AI38" i="3"/>
  <c r="AI39" i="3"/>
  <c r="AI2" i="3"/>
  <c r="AI3" i="3"/>
  <c r="AS4" i="2"/>
  <c r="AS5" i="2"/>
  <c r="AS6" i="2"/>
  <c r="AS7" i="2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S24" i="2"/>
  <c r="AS25" i="2"/>
  <c r="AS26" i="2"/>
  <c r="AS27" i="2"/>
  <c r="AS28" i="2"/>
  <c r="AS29" i="2"/>
  <c r="AR30" i="2"/>
  <c r="AS30" i="2"/>
  <c r="AS31" i="2"/>
  <c r="AS32" i="2"/>
  <c r="AS33" i="2"/>
  <c r="AS34" i="2"/>
  <c r="AS35" i="2"/>
  <c r="AS36" i="2"/>
  <c r="AS37" i="2"/>
  <c r="AS38" i="2"/>
  <c r="AS39" i="2"/>
  <c r="AS3" i="2"/>
  <c r="AR4" i="2"/>
  <c r="AR5" i="2"/>
  <c r="AR6" i="2"/>
  <c r="AR7" i="2"/>
  <c r="AR8" i="2"/>
  <c r="AR9" i="2"/>
  <c r="AR10" i="2"/>
  <c r="AR11" i="2"/>
  <c r="AR12" i="2"/>
  <c r="AR13" i="2"/>
  <c r="AR14" i="2"/>
  <c r="AR15" i="2"/>
  <c r="AR16" i="2"/>
  <c r="AR17" i="2"/>
  <c r="AR18" i="2"/>
  <c r="AR19" i="2"/>
  <c r="AR20" i="2"/>
  <c r="AR21" i="2"/>
  <c r="AR22" i="2"/>
  <c r="AR23" i="2"/>
  <c r="AR24" i="2"/>
  <c r="AR25" i="2"/>
  <c r="AR26" i="2"/>
  <c r="AR27" i="2"/>
  <c r="AR28" i="2"/>
  <c r="AR29" i="2"/>
  <c r="AR31" i="2"/>
  <c r="AR32" i="2"/>
  <c r="AR33" i="2"/>
  <c r="AR34" i="2"/>
  <c r="AR35" i="2"/>
  <c r="AR36" i="2"/>
  <c r="AR37" i="2"/>
  <c r="AR38" i="2"/>
  <c r="AR39" i="2"/>
  <c r="AR40" i="2"/>
  <c r="AR3" i="2"/>
  <c r="AT4" i="1"/>
  <c r="AT5" i="1"/>
  <c r="AT6" i="1"/>
  <c r="AT7" i="1"/>
  <c r="AT8" i="1"/>
  <c r="AT9" i="1"/>
  <c r="AT10" i="1"/>
  <c r="AT11" i="1"/>
  <c r="AT12" i="1"/>
  <c r="AT13" i="1"/>
  <c r="AT14" i="1"/>
  <c r="AT15" i="1"/>
  <c r="AT16" i="1"/>
  <c r="AT17" i="1"/>
  <c r="AT18" i="1"/>
  <c r="AT19" i="1"/>
  <c r="AT20" i="1"/>
  <c r="AT21" i="1"/>
  <c r="AT22" i="1"/>
  <c r="AS23" i="1"/>
  <c r="AT23" i="1"/>
  <c r="AT24" i="1"/>
  <c r="AT25" i="1"/>
  <c r="AT26" i="1"/>
  <c r="AT27" i="1"/>
  <c r="AT28" i="1"/>
  <c r="AT29" i="1"/>
  <c r="AT30" i="1"/>
  <c r="AT31" i="1"/>
  <c r="AT32" i="1"/>
  <c r="AT33" i="1"/>
  <c r="AT34" i="1"/>
  <c r="AT35" i="1"/>
  <c r="AT36" i="1"/>
  <c r="AT37" i="1"/>
  <c r="AT38" i="1"/>
  <c r="AT39" i="1"/>
  <c r="AT40" i="1"/>
  <c r="AT3" i="1"/>
  <c r="AS2" i="1"/>
  <c r="AS4" i="1"/>
  <c r="AS5" i="1"/>
  <c r="AS6" i="1"/>
  <c r="AS7" i="1"/>
  <c r="AS8" i="1"/>
  <c r="AS9" i="1"/>
  <c r="AS10" i="1"/>
  <c r="AS11" i="1"/>
  <c r="AS12" i="1"/>
  <c r="AS13" i="1"/>
  <c r="AS14" i="1"/>
  <c r="AS15" i="1"/>
  <c r="AS16" i="1"/>
  <c r="AS17" i="1"/>
  <c r="AS18" i="1"/>
  <c r="N19" i="1"/>
  <c r="AS19" i="1"/>
  <c r="AS20" i="1"/>
  <c r="AS21" i="1"/>
  <c r="AS22" i="1"/>
  <c r="AS24" i="1"/>
  <c r="AS25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39" i="1"/>
  <c r="AS40" i="1"/>
  <c r="AS3" i="1"/>
</calcChain>
</file>

<file path=xl/sharedStrings.xml><?xml version="1.0" encoding="utf-8"?>
<sst xmlns="http://schemas.openxmlformats.org/spreadsheetml/2006/main" count="340" uniqueCount="269">
  <si>
    <t xml:space="preserve">Allison, Jake </t>
  </si>
  <si>
    <t xml:space="preserve">Butler, James </t>
  </si>
  <si>
    <t xml:space="preserve">Cates, Neena </t>
  </si>
  <si>
    <t>Causey, Sam</t>
  </si>
  <si>
    <t xml:space="preserve">Chastain, Justin </t>
  </si>
  <si>
    <t>Cowan, Nick</t>
  </si>
  <si>
    <t xml:space="preserve">Cressey, Sydney </t>
  </si>
  <si>
    <t xml:space="preserve">Frederick, Adam </t>
  </si>
  <si>
    <t xml:space="preserve">Gibson, Dan </t>
  </si>
  <si>
    <t>Griggs, Evan</t>
  </si>
  <si>
    <t xml:space="preserve">Kern, Kevin </t>
  </si>
  <si>
    <t xml:space="preserve">Jochumson, Bryan </t>
  </si>
  <si>
    <t xml:space="preserve">Lee, Kendrick </t>
  </si>
  <si>
    <t>Matlack, Katie</t>
  </si>
  <si>
    <t xml:space="preserve">Pooler, Michael </t>
  </si>
  <si>
    <t xml:space="preserve">Smothers, Taylor </t>
  </si>
  <si>
    <t>Pritchett, David</t>
  </si>
  <si>
    <t xml:space="preserve">Ryan, Katie </t>
  </si>
  <si>
    <t xml:space="preserve">Soldano, Lisa </t>
  </si>
  <si>
    <t xml:space="preserve">Stotesbury, Brandie </t>
  </si>
  <si>
    <t>D</t>
  </si>
  <si>
    <t>10/212</t>
  </si>
  <si>
    <t xml:space="preserve">Pelayo, Sergio </t>
  </si>
  <si>
    <t>Pfander, Natasha</t>
  </si>
  <si>
    <t>Shaughnessy, Chloe</t>
  </si>
  <si>
    <t xml:space="preserve">Allen, Deric </t>
  </si>
  <si>
    <t>Baldwin, Simon</t>
  </si>
  <si>
    <t>Berg, Craig</t>
  </si>
  <si>
    <t xml:space="preserve">Fixsen, Chris </t>
  </si>
  <si>
    <t xml:space="preserve">Grytness, Dylan </t>
  </si>
  <si>
    <t xml:space="preserve">Harrison, Edward </t>
  </si>
  <si>
    <t>Held, Alexander</t>
  </si>
  <si>
    <t xml:space="preserve">Kim, Jin Gina </t>
  </si>
  <si>
    <t xml:space="preserve">Little, Mark </t>
  </si>
  <si>
    <t>Heiken, Ben</t>
  </si>
  <si>
    <t xml:space="preserve">Maring, Michael </t>
  </si>
  <si>
    <t xml:space="preserve">Martinez, Scott </t>
  </si>
  <si>
    <t>McOwen, Megan</t>
  </si>
  <si>
    <t>Mcdougall, Brad</t>
  </si>
  <si>
    <t>Mueller, Gus</t>
  </si>
  <si>
    <t xml:space="preserve">Bauer, Miko </t>
  </si>
  <si>
    <t>L00524112</t>
  </si>
  <si>
    <t>L00491440</t>
  </si>
  <si>
    <t xml:space="preserve">Bullock, Erika </t>
  </si>
  <si>
    <t>L00543085</t>
  </si>
  <si>
    <t>L00590315</t>
  </si>
  <si>
    <t>L00574911</t>
  </si>
  <si>
    <t xml:space="preserve">Farley, Sarah </t>
  </si>
  <si>
    <t>L00554781</t>
  </si>
  <si>
    <t>L00359463</t>
  </si>
  <si>
    <t>L00564888</t>
  </si>
  <si>
    <t>L00585721</t>
  </si>
  <si>
    <t>L00590459</t>
  </si>
  <si>
    <t>L00273150</t>
  </si>
  <si>
    <t xml:space="preserve">Markwell, Lincoln </t>
  </si>
  <si>
    <t>L00589737</t>
  </si>
  <si>
    <t>L00120104</t>
  </si>
  <si>
    <t>L00494254</t>
  </si>
  <si>
    <t>L00546872</t>
  </si>
  <si>
    <t>L00499366</t>
  </si>
  <si>
    <t>L00576040</t>
  </si>
  <si>
    <t xml:space="preserve">Nikzat, Ray </t>
  </si>
  <si>
    <t>L00559061</t>
  </si>
  <si>
    <t>L00550968</t>
  </si>
  <si>
    <t>L00462763</t>
  </si>
  <si>
    <t>L00475246</t>
  </si>
  <si>
    <t xml:space="preserve">Patrick, Tyler </t>
  </si>
  <si>
    <t>L00551952</t>
  </si>
  <si>
    <t>L00512387</t>
  </si>
  <si>
    <t>L00589561</t>
  </si>
  <si>
    <t>L00545987</t>
  </si>
  <si>
    <t>L00385007</t>
  </si>
  <si>
    <t>L00576791</t>
  </si>
  <si>
    <t>L00497633</t>
  </si>
  <si>
    <t>L00551424</t>
  </si>
  <si>
    <t>L00581861</t>
  </si>
  <si>
    <t xml:space="preserve">Butts, Adam </t>
  </si>
  <si>
    <t>L00591987</t>
  </si>
  <si>
    <t>L00185040</t>
  </si>
  <si>
    <t>L00591312</t>
  </si>
  <si>
    <t>L00178394</t>
  </si>
  <si>
    <t xml:space="preserve">Corbett, Jessica </t>
  </si>
  <si>
    <t>L00567496</t>
  </si>
  <si>
    <t>L00160108</t>
  </si>
  <si>
    <t>L00592103</t>
  </si>
  <si>
    <t xml:space="preserve">Darby, Julian </t>
  </si>
  <si>
    <t>L00562856</t>
  </si>
  <si>
    <t>L00591510</t>
  </si>
  <si>
    <t>L00546485</t>
  </si>
  <si>
    <t>L00530898</t>
  </si>
  <si>
    <t>L00488778</t>
  </si>
  <si>
    <t xml:space="preserve">Hemphill, Cheyanne </t>
  </si>
  <si>
    <t>L00592196</t>
  </si>
  <si>
    <t xml:space="preserve">Henthorne, Dillon </t>
  </si>
  <si>
    <t>L00586153</t>
  </si>
  <si>
    <t>L00119980</t>
  </si>
  <si>
    <t>L00553039</t>
  </si>
  <si>
    <t>L00583977</t>
  </si>
  <si>
    <t>L00592048</t>
  </si>
  <si>
    <t>21752 UH</t>
  </si>
  <si>
    <r>
      <t>Smith, Camille</t>
    </r>
    <r>
      <rPr>
        <sz val="12"/>
        <color rgb="FFFF0000"/>
        <rFont val="Calibri"/>
        <family val="2"/>
        <scheme val="minor"/>
      </rPr>
      <t xml:space="preserve"> </t>
    </r>
  </si>
  <si>
    <r>
      <t>Sutcliffe, Andrew</t>
    </r>
    <r>
      <rPr>
        <sz val="12"/>
        <color rgb="FFFF0000"/>
        <rFont val="Calibri"/>
        <family val="2"/>
        <scheme val="minor"/>
      </rPr>
      <t xml:space="preserve"> </t>
    </r>
  </si>
  <si>
    <t>Stein, Marie-Noelle</t>
  </si>
  <si>
    <t>Bancroft, Chris</t>
  </si>
  <si>
    <t xml:space="preserve">Zhang  Yi </t>
  </si>
  <si>
    <t xml:space="preserve">Blair, Chris </t>
  </si>
  <si>
    <t>L00566562</t>
  </si>
  <si>
    <t>L00294681</t>
  </si>
  <si>
    <t>L00576022</t>
  </si>
  <si>
    <t>L00008331</t>
  </si>
  <si>
    <t>Bruinier, James L</t>
  </si>
  <si>
    <t>Q1</t>
  </si>
  <si>
    <t xml:space="preserve">Moore, Julie </t>
  </si>
  <si>
    <t>MAP Q</t>
  </si>
  <si>
    <t xml:space="preserve"> </t>
  </si>
  <si>
    <t>Q 1</t>
  </si>
  <si>
    <t>map Q 1</t>
  </si>
  <si>
    <t>Map Q1F</t>
  </si>
  <si>
    <t>Q1 W</t>
  </si>
  <si>
    <t>quiz2</t>
  </si>
  <si>
    <t>ch 10/23</t>
  </si>
  <si>
    <t>]</t>
  </si>
  <si>
    <t>exam 1</t>
  </si>
  <si>
    <t>map Quiz2</t>
  </si>
  <si>
    <t>map quiz 2</t>
  </si>
  <si>
    <t>pop quiz ch 5</t>
  </si>
  <si>
    <t>pop quiz ch5</t>
  </si>
  <si>
    <t>pop qz ch3</t>
  </si>
  <si>
    <t>Exam 2</t>
  </si>
  <si>
    <t>exam 2</t>
  </si>
  <si>
    <t>JW Powell</t>
  </si>
  <si>
    <t xml:space="preserve">JW Powell </t>
  </si>
  <si>
    <t>map quiz 3</t>
  </si>
  <si>
    <t>-</t>
  </si>
  <si>
    <t>attendence</t>
  </si>
  <si>
    <t xml:space="preserve">extra credit </t>
  </si>
  <si>
    <t>perfect score</t>
  </si>
  <si>
    <t>PERFECT SCORE</t>
  </si>
  <si>
    <t>EXTRA CREDIT</t>
  </si>
  <si>
    <t>extra credit</t>
  </si>
  <si>
    <t>Quiz 2</t>
  </si>
  <si>
    <t>EXAM 1</t>
  </si>
  <si>
    <t>CB</t>
  </si>
  <si>
    <r>
      <t>Montes,Alejandra</t>
    </r>
    <r>
      <rPr>
        <sz val="10"/>
        <color rgb="FFFF0000"/>
        <rFont val="Calibri"/>
        <scheme val="minor"/>
      </rPr>
      <t xml:space="preserve"> </t>
    </r>
  </si>
  <si>
    <t xml:space="preserve">MAP QUIZ + 90 ON FINAL GIVES </t>
  </si>
  <si>
    <t>26 MAP QUIZ + 90 FINAL =</t>
  </si>
  <si>
    <t>final exam</t>
    <phoneticPr fontId="4" type="noConversion"/>
  </si>
  <si>
    <t>FINAL EXAM</t>
    <phoneticPr fontId="4" type="noConversion"/>
  </si>
  <si>
    <t>L00093641</t>
  </si>
  <si>
    <t>L00015384</t>
  </si>
  <si>
    <t>L00570153</t>
  </si>
  <si>
    <t>CRN 21357   8:30 MWF</t>
  </si>
  <si>
    <t xml:space="preserve">Marshall, Ciara </t>
  </si>
  <si>
    <t>L00584901</t>
  </si>
  <si>
    <t xml:space="preserve">Miller, Karla </t>
  </si>
  <si>
    <t>L00578276</t>
  </si>
  <si>
    <t>L00560505</t>
  </si>
  <si>
    <t xml:space="preserve">Murphy, Dallas </t>
  </si>
  <si>
    <t>L00489013</t>
  </si>
  <si>
    <t xml:space="preserve">Pennell, Raphael </t>
  </si>
  <si>
    <t>L00512706</t>
  </si>
  <si>
    <t>L00327222</t>
  </si>
  <si>
    <t>L00592722</t>
  </si>
  <si>
    <t>L00527862</t>
  </si>
  <si>
    <t>L00584201</t>
  </si>
  <si>
    <t>L00567852</t>
  </si>
  <si>
    <t>L00590865</t>
  </si>
  <si>
    <t>L00543503</t>
  </si>
  <si>
    <t xml:space="preserve">Teran, Merlinda </t>
  </si>
  <si>
    <t>L00510535</t>
  </si>
  <si>
    <t>L00150498</t>
  </si>
  <si>
    <t xml:space="preserve">Alexander, Thomas </t>
  </si>
  <si>
    <t>L00478135</t>
  </si>
  <si>
    <t>L00550805</t>
  </si>
  <si>
    <t>L00534412</t>
  </si>
  <si>
    <t xml:space="preserve">Connaughty, Heather </t>
  </si>
  <si>
    <t>L00128244</t>
  </si>
  <si>
    <t>L00540868</t>
  </si>
  <si>
    <t>L00575234</t>
  </si>
  <si>
    <t>L00568795</t>
  </si>
  <si>
    <t>L00580518</t>
  </si>
  <si>
    <t>L00519401</t>
  </si>
  <si>
    <t>L00583383</t>
  </si>
  <si>
    <t xml:space="preserve">Johnstone, Morgan </t>
  </si>
  <si>
    <t>L00591575</t>
  </si>
  <si>
    <t>L00424648</t>
  </si>
  <si>
    <t>L00575974</t>
  </si>
  <si>
    <t>L00567582</t>
  </si>
  <si>
    <t>L00299052</t>
  </si>
  <si>
    <t>L00491889</t>
  </si>
  <si>
    <t>L00508913</t>
  </si>
  <si>
    <t>L00578618</t>
  </si>
  <si>
    <t>L00552228</t>
  </si>
  <si>
    <t>L00584588</t>
  </si>
  <si>
    <t xml:space="preserve">Pangan, Jared </t>
  </si>
  <si>
    <t>L00555168</t>
  </si>
  <si>
    <t>L00558549</t>
  </si>
  <si>
    <t xml:space="preserve">Pratt-Stibich, Laura </t>
  </si>
  <si>
    <t>L00491772</t>
  </si>
  <si>
    <t>L00581155</t>
  </si>
  <si>
    <t>L00559689</t>
  </si>
  <si>
    <t>L00533359</t>
  </si>
  <si>
    <t>L00581334</t>
  </si>
  <si>
    <t>L00582038</t>
  </si>
  <si>
    <t>L00510567</t>
  </si>
  <si>
    <t>L00565405</t>
  </si>
  <si>
    <t>L00484120</t>
  </si>
  <si>
    <t>L00590871</t>
  </si>
  <si>
    <t>Exam 2</t>
    <phoneticPr fontId="4" type="noConversion"/>
  </si>
  <si>
    <t>map quiz2</t>
    <phoneticPr fontId="4" type="noConversion"/>
  </si>
  <si>
    <t>Nguyen, Tran</t>
  </si>
  <si>
    <t>Norton, Cody</t>
  </si>
  <si>
    <t xml:space="preserve">Park, Jessica </t>
  </si>
  <si>
    <t>Torres, Alex</t>
  </si>
  <si>
    <t>Smith, Garrett</t>
  </si>
  <si>
    <r>
      <t>Allen, Carly R</t>
    </r>
    <r>
      <rPr>
        <sz val="10"/>
        <color rgb="FFFF0000"/>
        <rFont val="Calibri"/>
        <scheme val="minor"/>
      </rPr>
      <t xml:space="preserve"> </t>
    </r>
  </si>
  <si>
    <r>
      <t xml:space="preserve">Bergstrom, Jenna </t>
    </r>
    <r>
      <rPr>
        <sz val="10"/>
        <color rgb="FFFF0000"/>
        <rFont val="Calibri"/>
        <scheme val="minor"/>
      </rPr>
      <t xml:space="preserve"> </t>
    </r>
  </si>
  <si>
    <r>
      <t>Eck, Sam V</t>
    </r>
    <r>
      <rPr>
        <sz val="10"/>
        <color rgb="FFFF0000"/>
        <rFont val="Calibri"/>
        <scheme val="minor"/>
      </rPr>
      <t xml:space="preserve"> </t>
    </r>
  </si>
  <si>
    <r>
      <t xml:space="preserve">Exley, Charles </t>
    </r>
    <r>
      <rPr>
        <sz val="10"/>
        <color rgb="FFFF0000"/>
        <rFont val="Calibri"/>
        <scheme val="minor"/>
      </rPr>
      <t xml:space="preserve"> </t>
    </r>
  </si>
  <si>
    <r>
      <t>Oberg, Ryan</t>
    </r>
    <r>
      <rPr>
        <sz val="10"/>
        <color rgb="FFFF0000"/>
        <rFont val="Calibri"/>
        <scheme val="minor"/>
      </rPr>
      <t xml:space="preserve"> </t>
    </r>
  </si>
  <si>
    <t xml:space="preserve"> CRN 21078              10 a.m. </t>
  </si>
  <si>
    <t>Brizendine S, Tiffani</t>
  </si>
  <si>
    <t>Fairbanks, Richard</t>
  </si>
  <si>
    <t xml:space="preserve">Kemp, Briana </t>
  </si>
  <si>
    <t>Mitchell, Nathan</t>
  </si>
  <si>
    <t xml:space="preserve">Saucerman, Noah </t>
  </si>
  <si>
    <t xml:space="preserve">Webb, Ryan </t>
  </si>
  <si>
    <t xml:space="preserve">Bender, Marlin </t>
  </si>
  <si>
    <t xml:space="preserve">Geldart, Mary </t>
  </si>
  <si>
    <t>Hamming, Dylan</t>
  </si>
  <si>
    <t xml:space="preserve">Harmes, Cody </t>
  </si>
  <si>
    <t xml:space="preserve">Jensen, Travis </t>
  </si>
  <si>
    <t>Kadwell, Kristine</t>
  </si>
  <si>
    <t xml:space="preserve">Kogle, Jack </t>
  </si>
  <si>
    <t>Kriger, Justin</t>
  </si>
  <si>
    <t>Light, Kristine</t>
  </si>
  <si>
    <t xml:space="preserve">Malamphy, Shannon </t>
  </si>
  <si>
    <t>L00505533</t>
  </si>
  <si>
    <t xml:space="preserve">Johnson, Austin </t>
  </si>
  <si>
    <t>L00265217</t>
  </si>
  <si>
    <t xml:space="preserve">Allen, Clare </t>
  </si>
  <si>
    <t xml:space="preserve">Brown, Laura </t>
  </si>
  <si>
    <t>Dyea, Elizabeth</t>
  </si>
  <si>
    <t>Holloman, Samantha</t>
  </si>
  <si>
    <t>Jones, Travis</t>
  </si>
  <si>
    <t>Lynch, Ryan</t>
  </si>
  <si>
    <t>Martin, Marissa</t>
  </si>
  <si>
    <t>Overlund, Thomas</t>
  </si>
  <si>
    <t xml:space="preserve">Plaza, Sydney </t>
  </si>
  <si>
    <t>Sax, Amelia</t>
  </si>
  <si>
    <t xml:space="preserve">Simnacher, Brandon </t>
  </si>
  <si>
    <t>Wallace, Violet</t>
  </si>
  <si>
    <t>Wickman, Cody</t>
  </si>
  <si>
    <t xml:space="preserve"> CRN 21752  1-3 p</t>
  </si>
  <si>
    <t>L00380583</t>
  </si>
  <si>
    <t>L00531335</t>
  </si>
  <si>
    <t>L00294931</t>
  </si>
  <si>
    <t xml:space="preserve">final exam </t>
  </si>
  <si>
    <t>A</t>
  </si>
  <si>
    <t>B</t>
  </si>
  <si>
    <t>F</t>
  </si>
  <si>
    <t>C</t>
  </si>
  <si>
    <t>B+</t>
  </si>
  <si>
    <t>B-</t>
  </si>
  <si>
    <t>C-</t>
  </si>
  <si>
    <t>A-</t>
  </si>
  <si>
    <t>TOTAL</t>
  </si>
  <si>
    <t>323 TOTAL POINTS FOR THE TERM WITH 52 BONUS</t>
  </si>
  <si>
    <t>C+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</si>
</sst>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17" x14ac:knownFonts="1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scheme val="minor"/>
    </font>
    <font>
      <sz val="10"/>
      <color rgb="FFFF0000"/>
      <name val="Calibri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scheme val="minor"/>
    </font>
    <font>
      <b/>
      <sz val="12"/>
      <color rgb="FF000000"/>
      <name val="Calibri"/>
      <scheme val="minor"/>
    </font>
    <font>
      <sz val="10"/>
      <color rgb="FF000000"/>
      <name val="Calibri"/>
      <scheme val="minor"/>
    </font>
    <font>
      <b/>
      <sz val="10"/>
      <color theme="1"/>
      <name val="Calibri"/>
      <scheme val="minor"/>
    </font>
    <font>
      <sz val="10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4" xfId="0" applyNumberFormat="1" applyBorder="1" applyAlignment="1"/>
    <xf numFmtId="0" fontId="11" fillId="0" borderId="4" xfId="0" applyNumberFormat="1" applyFont="1" applyBorder="1" applyAlignment="1"/>
    <xf numFmtId="16" fontId="0" fillId="0" borderId="4" xfId="0" applyNumberFormat="1" applyBorder="1" applyAlignment="1">
      <alignment textRotation="90"/>
    </xf>
    <xf numFmtId="0" fontId="8" fillId="0" borderId="3" xfId="0" applyNumberFormat="1" applyFont="1" applyBorder="1" applyAlignment="1"/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textRotation="90"/>
    </xf>
    <xf numFmtId="0" fontId="6" fillId="0" borderId="0" xfId="0" applyFont="1"/>
    <xf numFmtId="0" fontId="6" fillId="0" borderId="0" xfId="0" applyFont="1" applyAlignment="1">
      <alignment textRotation="90"/>
    </xf>
    <xf numFmtId="0" fontId="7" fillId="0" borderId="1" xfId="0" applyFont="1" applyBorder="1" applyAlignment="1">
      <alignment vertical="center" wrapText="1"/>
    </xf>
    <xf numFmtId="0" fontId="0" fillId="0" borderId="1" xfId="0" applyFont="1" applyBorder="1" applyAlignment="1">
      <alignment textRotation="90"/>
    </xf>
    <xf numFmtId="0" fontId="0" fillId="0" borderId="1" xfId="0" applyFont="1" applyBorder="1"/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16" fontId="8" fillId="0" borderId="1" xfId="0" applyNumberFormat="1" applyFont="1" applyBorder="1" applyAlignment="1">
      <alignment textRotation="90"/>
    </xf>
    <xf numFmtId="0" fontId="8" fillId="0" borderId="1" xfId="0" applyFont="1" applyBorder="1" applyAlignment="1">
      <alignment textRotation="90"/>
    </xf>
    <xf numFmtId="0" fontId="1" fillId="0" borderId="1" xfId="0" applyFont="1" applyBorder="1" applyAlignment="1">
      <alignment vertical="center" wrapText="1"/>
    </xf>
    <xf numFmtId="16" fontId="0" fillId="0" borderId="1" xfId="0" applyNumberFormat="1" applyBorder="1" applyAlignment="1">
      <alignment textRotation="90"/>
    </xf>
    <xf numFmtId="0" fontId="5" fillId="0" borderId="1" xfId="0" applyFont="1" applyBorder="1" applyAlignment="1">
      <alignment vertical="center" wrapText="1"/>
    </xf>
    <xf numFmtId="16" fontId="0" fillId="0" borderId="1" xfId="0" applyNumberFormat="1" applyBorder="1"/>
    <xf numFmtId="0" fontId="0" fillId="0" borderId="1" xfId="0" applyBorder="1" applyAlignment="1">
      <alignment textRotation="90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0" fillId="0" borderId="0" xfId="0" applyFont="1"/>
    <xf numFmtId="0" fontId="0" fillId="0" borderId="1" xfId="0" applyFont="1" applyBorder="1" applyAlignment="1">
      <alignment vertical="center" wrapText="1"/>
    </xf>
    <xf numFmtId="16" fontId="0" fillId="2" borderId="1" xfId="0" applyNumberFormat="1" applyFill="1" applyBorder="1" applyAlignment="1">
      <alignment textRotation="90"/>
    </xf>
    <xf numFmtId="0" fontId="0" fillId="2" borderId="1" xfId="0" applyFill="1" applyBorder="1"/>
    <xf numFmtId="0" fontId="0" fillId="2" borderId="0" xfId="0" applyFill="1"/>
    <xf numFmtId="0" fontId="0" fillId="0" borderId="2" xfId="0" applyFill="1" applyBorder="1" applyAlignment="1">
      <alignment vertical="center" wrapText="1"/>
    </xf>
    <xf numFmtId="0" fontId="8" fillId="0" borderId="0" xfId="0" applyFont="1"/>
    <xf numFmtId="16" fontId="8" fillId="2" borderId="1" xfId="0" applyNumberFormat="1" applyFont="1" applyFill="1" applyBorder="1" applyAlignment="1">
      <alignment textRotation="90"/>
    </xf>
    <xf numFmtId="0" fontId="8" fillId="2" borderId="1" xfId="0" applyFont="1" applyFill="1" applyBorder="1"/>
    <xf numFmtId="0" fontId="0" fillId="2" borderId="1" xfId="0" applyFont="1" applyFill="1" applyBorder="1"/>
    <xf numFmtId="0" fontId="6" fillId="2" borderId="0" xfId="0" applyFont="1" applyFill="1"/>
    <xf numFmtId="0" fontId="5" fillId="0" borderId="3" xfId="0" applyFont="1" applyBorder="1" applyAlignment="1">
      <alignment vertical="center" wrapText="1"/>
    </xf>
    <xf numFmtId="0" fontId="5" fillId="0" borderId="3" xfId="0" applyFont="1" applyBorder="1"/>
    <xf numFmtId="0" fontId="0" fillId="0" borderId="1" xfId="0" applyFont="1" applyBorder="1" applyAlignment="1"/>
    <xf numFmtId="16" fontId="0" fillId="3" borderId="1" xfId="0" applyNumberFormat="1" applyFill="1" applyBorder="1" applyAlignment="1">
      <alignment textRotation="90"/>
    </xf>
    <xf numFmtId="0" fontId="0" fillId="3" borderId="1" xfId="0" applyFill="1" applyBorder="1"/>
    <xf numFmtId="0" fontId="0" fillId="3" borderId="0" xfId="0" applyFill="1"/>
    <xf numFmtId="164" fontId="0" fillId="0" borderId="1" xfId="0" applyNumberFormat="1" applyBorder="1" applyAlignment="1">
      <alignment textRotation="90"/>
    </xf>
    <xf numFmtId="16" fontId="8" fillId="4" borderId="1" xfId="0" applyNumberFormat="1" applyFont="1" applyFill="1" applyBorder="1" applyAlignment="1">
      <alignment textRotation="90"/>
    </xf>
    <xf numFmtId="0" fontId="8" fillId="4" borderId="1" xfId="0" applyFont="1" applyFill="1" applyBorder="1"/>
    <xf numFmtId="0" fontId="5" fillId="4" borderId="3" xfId="0" applyFont="1" applyFill="1" applyBorder="1"/>
    <xf numFmtId="0" fontId="0" fillId="4" borderId="1" xfId="0" applyFont="1" applyFill="1" applyBorder="1"/>
    <xf numFmtId="0" fontId="6" fillId="4" borderId="0" xfId="0" applyFont="1" applyFill="1"/>
    <xf numFmtId="0" fontId="0" fillId="4" borderId="0" xfId="0" applyFill="1"/>
    <xf numFmtId="0" fontId="0" fillId="0" borderId="1" xfId="0" applyNumberFormat="1" applyBorder="1" applyAlignment="1"/>
    <xf numFmtId="0" fontId="11" fillId="0" borderId="1" xfId="0" applyFont="1" applyBorder="1"/>
    <xf numFmtId="0" fontId="11" fillId="0" borderId="1" xfId="0" applyNumberFormat="1" applyFont="1" applyBorder="1" applyAlignment="1"/>
    <xf numFmtId="0" fontId="11" fillId="0" borderId="1" xfId="0" applyFont="1" applyBorder="1" applyAlignment="1">
      <alignment textRotation="90"/>
    </xf>
    <xf numFmtId="0" fontId="11" fillId="0" borderId="0" xfId="0" applyFont="1"/>
    <xf numFmtId="0" fontId="13" fillId="0" borderId="1" xfId="0" applyFont="1" applyBorder="1" applyAlignment="1">
      <alignment vertical="center" wrapText="1"/>
    </xf>
    <xf numFmtId="16" fontId="11" fillId="0" borderId="1" xfId="0" applyNumberFormat="1" applyFont="1" applyBorder="1"/>
    <xf numFmtId="0" fontId="11" fillId="0" borderId="1" xfId="0" applyNumberFormat="1" applyFont="1" applyBorder="1"/>
    <xf numFmtId="1" fontId="11" fillId="0" borderId="1" xfId="0" applyNumberFormat="1" applyFont="1" applyBorder="1"/>
    <xf numFmtId="0" fontId="0" fillId="2" borderId="1" xfId="0" applyNumberFormat="1" applyFill="1" applyBorder="1" applyAlignment="1"/>
    <xf numFmtId="0" fontId="11" fillId="3" borderId="1" xfId="0" applyNumberFormat="1" applyFont="1" applyFill="1" applyBorder="1" applyAlignment="1"/>
    <xf numFmtId="0" fontId="8" fillId="0" borderId="1" xfId="0" applyNumberFormat="1" applyFont="1" applyBorder="1" applyAlignment="1"/>
    <xf numFmtId="0" fontId="7" fillId="0" borderId="1" xfId="0" applyNumberFormat="1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/>
    <xf numFmtId="0" fontId="15" fillId="0" borderId="1" xfId="0" applyNumberFormat="1" applyFont="1" applyBorder="1" applyAlignment="1"/>
    <xf numFmtId="0" fontId="15" fillId="2" borderId="1" xfId="0" applyNumberFormat="1" applyFont="1" applyFill="1" applyBorder="1" applyAlignment="1"/>
    <xf numFmtId="0" fontId="15" fillId="4" borderId="1" xfId="0" applyNumberFormat="1" applyFont="1" applyFill="1" applyBorder="1" applyAlignment="1"/>
    <xf numFmtId="16" fontId="8" fillId="5" borderId="1" xfId="0" applyNumberFormat="1" applyFont="1" applyFill="1" applyBorder="1" applyAlignment="1">
      <alignment textRotation="90"/>
    </xf>
    <xf numFmtId="0" fontId="15" fillId="5" borderId="1" xfId="0" applyNumberFormat="1" applyFont="1" applyFill="1" applyBorder="1" applyAlignment="1"/>
    <xf numFmtId="0" fontId="8" fillId="5" borderId="1" xfId="0" applyFont="1" applyFill="1" applyBorder="1" applyAlignment="1"/>
    <xf numFmtId="0" fontId="5" fillId="5" borderId="3" xfId="0" applyFont="1" applyFill="1" applyBorder="1" applyAlignment="1"/>
    <xf numFmtId="0" fontId="0" fillId="5" borderId="1" xfId="0" applyFont="1" applyFill="1" applyBorder="1" applyAlignment="1"/>
    <xf numFmtId="0" fontId="6" fillId="5" borderId="0" xfId="0" applyFont="1" applyFill="1" applyAlignment="1"/>
    <xf numFmtId="0" fontId="0" fillId="5" borderId="0" xfId="0" applyFill="1" applyAlignment="1"/>
    <xf numFmtId="9" fontId="8" fillId="0" borderId="1" xfId="0" applyNumberFormat="1" applyFont="1" applyBorder="1"/>
    <xf numFmtId="9" fontId="0" fillId="0" borderId="0" xfId="0" applyNumberFormat="1"/>
    <xf numFmtId="9" fontId="6" fillId="0" borderId="0" xfId="0" applyNumberFormat="1" applyFont="1"/>
    <xf numFmtId="0" fontId="16" fillId="0" borderId="1" xfId="0" applyFont="1" applyBorder="1" applyAlignment="1">
      <alignment textRotation="90"/>
    </xf>
    <xf numFmtId="9" fontId="8" fillId="0" borderId="1" xfId="0" applyNumberFormat="1" applyFont="1" applyBorder="1" applyAlignment="1">
      <alignment textRotation="90"/>
    </xf>
    <xf numFmtId="0" fontId="11" fillId="5" borderId="1" xfId="0" applyNumberFormat="1" applyFont="1" applyFill="1" applyBorder="1" applyAlignment="1"/>
    <xf numFmtId="0" fontId="0" fillId="5" borderId="1" xfId="0" applyFill="1" applyBorder="1" applyAlignment="1">
      <alignment textRotation="255"/>
    </xf>
    <xf numFmtId="0" fontId="0" fillId="5" borderId="1" xfId="0" applyFill="1" applyBorder="1"/>
    <xf numFmtId="0" fontId="0" fillId="5" borderId="1" xfId="0" quotePrefix="1" applyFill="1" applyBorder="1"/>
    <xf numFmtId="0" fontId="0" fillId="5" borderId="0" xfId="0" applyFill="1"/>
    <xf numFmtId="9" fontId="0" fillId="0" borderId="1" xfId="0" applyNumberFormat="1" applyBorder="1"/>
    <xf numFmtId="0" fontId="0" fillId="0" borderId="1" xfId="0" applyNumberFormat="1" applyBorder="1" applyAlignment="1">
      <alignment textRotation="90"/>
    </xf>
    <xf numFmtId="0" fontId="0" fillId="0" borderId="0" xfId="0" applyNumberFormat="1"/>
    <xf numFmtId="9" fontId="11" fillId="0" borderId="1" xfId="0" applyNumberFormat="1" applyFont="1" applyBorder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101600</xdr:colOff>
      <xdr:row>9</xdr:row>
      <xdr:rowOff>160867</xdr:rowOff>
    </xdr:to>
    <xdr:sp macro="" textlink="">
      <xdr:nvSpPr>
        <xdr:cNvPr id="1025" name="AutoShape 1" descr="ab Corner Right"/>
        <xdr:cNvSpPr>
          <a:spLocks noChangeAspect="1" noChangeArrowheads="1"/>
        </xdr:cNvSpPr>
      </xdr:nvSpPr>
      <xdr:spPr bwMode="auto">
        <a:xfrm>
          <a:off x="825500" y="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81281</xdr:colOff>
      <xdr:row>0</xdr:row>
      <xdr:rowOff>0</xdr:rowOff>
    </xdr:from>
    <xdr:to>
      <xdr:col>2</xdr:col>
      <xdr:colOff>127000</xdr:colOff>
      <xdr:row>3</xdr:row>
      <xdr:rowOff>24954</xdr:rowOff>
    </xdr:to>
    <xdr:sp macro="" textlink="">
      <xdr:nvSpPr>
        <xdr:cNvPr id="1026" name="AutoShape 2" descr="ab Corner Right"/>
        <xdr:cNvSpPr>
          <a:spLocks noChangeAspect="1" noChangeArrowheads="1"/>
        </xdr:cNvSpPr>
      </xdr:nvSpPr>
      <xdr:spPr bwMode="auto">
        <a:xfrm>
          <a:off x="3332481" y="0"/>
          <a:ext cx="45719" cy="994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oct10/2</a:t>
          </a:r>
        </a:p>
      </xdr:txBody>
    </xdr:sp>
    <xdr:clientData/>
  </xdr:twoCellAnchor>
  <xdr:twoCellAnchor editAs="oneCell">
    <xdr:from>
      <xdr:col>0</xdr:col>
      <xdr:colOff>8467</xdr:colOff>
      <xdr:row>0</xdr:row>
      <xdr:rowOff>8467</xdr:rowOff>
    </xdr:from>
    <xdr:to>
      <xdr:col>0</xdr:col>
      <xdr:colOff>110067</xdr:colOff>
      <xdr:row>9</xdr:row>
      <xdr:rowOff>169334</xdr:rowOff>
    </xdr:to>
    <xdr:sp macro="" textlink="">
      <xdr:nvSpPr>
        <xdr:cNvPr id="1027" name="AutoShape 3" descr="ab Corner Right"/>
        <xdr:cNvSpPr>
          <a:spLocks noChangeAspect="1" noChangeArrowheads="1"/>
        </xdr:cNvSpPr>
      </xdr:nvSpPr>
      <xdr:spPr bwMode="auto">
        <a:xfrm>
          <a:off x="8467" y="8467"/>
          <a:ext cx="101600" cy="2218267"/>
        </a:xfrm>
        <a:prstGeom prst="rect">
          <a:avLst/>
        </a:prstGeom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/>
        <a:lstStyle/>
        <a:p>
          <a:pPr algn="ctr"/>
          <a:r>
            <a:rPr lang="en-US"/>
            <a:t>10/2</a:t>
          </a:r>
        </a:p>
        <a:p>
          <a:pPr algn="ctr"/>
          <a:endParaRPr lang="en-US"/>
        </a:p>
        <a:p>
          <a:pPr algn="ctr"/>
          <a:endParaRPr lang="en-US"/>
        </a:p>
        <a:p>
          <a:pPr algn="ctr"/>
          <a:endParaRPr lang="en-US"/>
        </a:p>
        <a:p>
          <a:pPr algn="ctr"/>
          <a:endParaRPr lang="en-US"/>
        </a:p>
      </xdr:txBody>
    </xdr:sp>
    <xdr:clientData/>
  </xdr:twoCellAnchor>
  <xdr:twoCellAnchor editAs="oneCell">
    <xdr:from>
      <xdr:col>15</xdr:col>
      <xdr:colOff>25400</xdr:colOff>
      <xdr:row>0</xdr:row>
      <xdr:rowOff>63500</xdr:rowOff>
    </xdr:from>
    <xdr:to>
      <xdr:col>15</xdr:col>
      <xdr:colOff>127000</xdr:colOff>
      <xdr:row>10</xdr:row>
      <xdr:rowOff>46567</xdr:rowOff>
    </xdr:to>
    <xdr:sp macro="" textlink="">
      <xdr:nvSpPr>
        <xdr:cNvPr id="1028" name="AutoShape 4" descr="ab Corner Right"/>
        <xdr:cNvSpPr>
          <a:spLocks noChangeAspect="1" noChangeArrowheads="1"/>
        </xdr:cNvSpPr>
      </xdr:nvSpPr>
      <xdr:spPr bwMode="auto">
        <a:xfrm>
          <a:off x="3175000" y="6350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0</a:t>
          </a:r>
        </a:p>
        <a:p>
          <a:pPr algn="ctr"/>
          <a:endParaRPr lang="en-US"/>
        </a:p>
      </xdr:txBody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101600</xdr:colOff>
      <xdr:row>9</xdr:row>
      <xdr:rowOff>160867</xdr:rowOff>
    </xdr:to>
    <xdr:sp macro="" textlink="">
      <xdr:nvSpPr>
        <xdr:cNvPr id="1029" name="AutoShape 5" descr="ab Corner Right"/>
        <xdr:cNvSpPr>
          <a:spLocks noChangeAspect="1" noChangeArrowheads="1"/>
        </xdr:cNvSpPr>
      </xdr:nvSpPr>
      <xdr:spPr bwMode="auto">
        <a:xfrm>
          <a:off x="6324600" y="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8</xdr:col>
      <xdr:colOff>38100</xdr:colOff>
      <xdr:row>0</xdr:row>
      <xdr:rowOff>25400</xdr:rowOff>
    </xdr:from>
    <xdr:to>
      <xdr:col>8</xdr:col>
      <xdr:colOff>139700</xdr:colOff>
      <xdr:row>10</xdr:row>
      <xdr:rowOff>8467</xdr:rowOff>
    </xdr:to>
    <xdr:sp macro="" textlink="">
      <xdr:nvSpPr>
        <xdr:cNvPr id="1031" name="AutoShape 7" descr="ab Corner Right"/>
        <xdr:cNvSpPr>
          <a:spLocks noChangeAspect="1" noChangeArrowheads="1"/>
        </xdr:cNvSpPr>
      </xdr:nvSpPr>
      <xdr:spPr bwMode="auto">
        <a:xfrm>
          <a:off x="6477000" y="2540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7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127000</xdr:colOff>
      <xdr:row>0</xdr:row>
      <xdr:rowOff>38100</xdr:rowOff>
    </xdr:to>
    <xdr:sp macro="" textlink="">
      <xdr:nvSpPr>
        <xdr:cNvPr id="1032" name="AutoShape 8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1033" name="AutoShape 9" descr="ransparent Image"/>
        <xdr:cNvSpPr>
          <a:spLocks noChangeAspect="1" noChangeArrowheads="1"/>
        </xdr:cNvSpPr>
      </xdr:nvSpPr>
      <xdr:spPr bwMode="auto">
        <a:xfrm>
          <a:off x="0" y="571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3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596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2049" name="AutoShape 1" descr="ransparent Image"/>
        <xdr:cNvSpPr>
          <a:spLocks noChangeAspect="1" noChangeArrowheads="1"/>
        </xdr:cNvSpPr>
      </xdr:nvSpPr>
      <xdr:spPr bwMode="auto">
        <a:xfrm>
          <a:off x="0" y="8890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3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825500" y="609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3</xdr:row>
      <xdr:rowOff>38100</xdr:rowOff>
    </xdr:to>
    <xdr:sp macro="" textlink="">
      <xdr:nvSpPr>
        <xdr:cNvPr id="3073" name="AutoShape 1" descr="ransparent Image"/>
        <xdr:cNvSpPr>
          <a:spLocks noChangeAspect="1" noChangeArrowheads="1"/>
        </xdr:cNvSpPr>
      </xdr:nvSpPr>
      <xdr:spPr bwMode="auto">
        <a:xfrm>
          <a:off x="0" y="584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3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3"/>
  <sheetViews>
    <sheetView topLeftCell="B1" zoomScale="150" zoomScaleNormal="150" zoomScalePageLayoutView="150" workbookViewId="0">
      <selection activeCell="AU24" sqref="AU24"/>
    </sheetView>
  </sheetViews>
  <sheetFormatPr baseColWidth="10" defaultRowHeight="15" x14ac:dyDescent="0"/>
  <cols>
    <col min="1" max="1" width="10.83203125" customWidth="1"/>
    <col min="2" max="2" width="3.5" customWidth="1"/>
    <col min="3" max="3" width="15.6640625" customWidth="1"/>
    <col min="4" max="4" width="3.33203125" customWidth="1"/>
    <col min="5" max="5" width="3" customWidth="1"/>
    <col min="6" max="6" width="3" style="28" customWidth="1"/>
    <col min="7" max="19" width="2.83203125" customWidth="1"/>
    <col min="20" max="21" width="2.83203125" hidden="1" customWidth="1"/>
    <col min="22" max="22" width="2.83203125" style="73" hidden="1" customWidth="1"/>
    <col min="23" max="23" width="2.83203125" customWidth="1"/>
    <col min="24" max="25" width="2.83203125" hidden="1" customWidth="1"/>
    <col min="26" max="26" width="2.83203125" customWidth="1"/>
    <col min="27" max="27" width="2.83203125" hidden="1" customWidth="1"/>
    <col min="28" max="28" width="2.83203125" style="47" hidden="1" customWidth="1"/>
    <col min="29" max="34" width="2.83203125" hidden="1" customWidth="1"/>
    <col min="35" max="35" width="2.83203125" customWidth="1"/>
    <col min="36" max="37" width="2.83203125" hidden="1" customWidth="1"/>
    <col min="38" max="39" width="2.83203125" customWidth="1"/>
    <col min="40" max="40" width="2.5" style="7" hidden="1" customWidth="1"/>
    <col min="41" max="41" width="3.1640625" style="7" hidden="1" customWidth="1"/>
    <col min="42" max="42" width="2.83203125" style="7" customWidth="1"/>
    <col min="43" max="43" width="2.83203125" style="7" hidden="1" customWidth="1"/>
    <col min="44" max="44" width="4.6640625" customWidth="1"/>
    <col min="45" max="45" width="4.33203125" customWidth="1"/>
    <col min="46" max="46" width="5.1640625" style="75" customWidth="1"/>
  </cols>
  <sheetData>
    <row r="1" spans="1:48" s="14" customFormat="1" ht="47" customHeight="1">
      <c r="A1" s="13"/>
      <c r="C1" s="10" t="s">
        <v>220</v>
      </c>
      <c r="D1" s="15">
        <v>41546</v>
      </c>
      <c r="E1" s="15">
        <v>41549</v>
      </c>
      <c r="F1" s="31">
        <v>41551</v>
      </c>
      <c r="G1" s="15">
        <v>41554</v>
      </c>
      <c r="H1" s="15">
        <v>41556</v>
      </c>
      <c r="I1" s="15" t="s">
        <v>115</v>
      </c>
      <c r="J1" s="15">
        <v>41558</v>
      </c>
      <c r="K1" s="15" t="s">
        <v>116</v>
      </c>
      <c r="L1" s="15">
        <v>41561</v>
      </c>
      <c r="M1" s="15">
        <v>41563</v>
      </c>
      <c r="N1" s="15">
        <v>41565</v>
      </c>
      <c r="O1" s="15" t="s">
        <v>119</v>
      </c>
      <c r="P1" s="16" t="s">
        <v>21</v>
      </c>
      <c r="Q1" s="15">
        <v>41570</v>
      </c>
      <c r="R1" s="15">
        <v>41572</v>
      </c>
      <c r="S1" s="15" t="s">
        <v>122</v>
      </c>
      <c r="T1" s="15">
        <v>41575</v>
      </c>
      <c r="U1" s="15">
        <v>41577</v>
      </c>
      <c r="V1" s="67">
        <v>41579</v>
      </c>
      <c r="W1" s="15" t="s">
        <v>123</v>
      </c>
      <c r="X1" s="15">
        <v>41582</v>
      </c>
      <c r="Y1" s="15">
        <v>41584</v>
      </c>
      <c r="Z1" s="15" t="s">
        <v>127</v>
      </c>
      <c r="AA1" s="15">
        <v>41586</v>
      </c>
      <c r="AB1" s="42">
        <v>41589</v>
      </c>
      <c r="AC1" s="15">
        <v>41591</v>
      </c>
      <c r="AD1" s="15">
        <v>41593</v>
      </c>
      <c r="AE1" s="15">
        <v>41596</v>
      </c>
      <c r="AF1" s="15">
        <v>41598</v>
      </c>
      <c r="AG1" s="15">
        <v>41600</v>
      </c>
      <c r="AH1" s="15">
        <v>41603</v>
      </c>
      <c r="AI1" s="15" t="s">
        <v>129</v>
      </c>
      <c r="AJ1" s="15">
        <v>41605</v>
      </c>
      <c r="AK1" s="15">
        <v>41607</v>
      </c>
      <c r="AL1" s="15" t="s">
        <v>131</v>
      </c>
      <c r="AM1" s="15" t="s">
        <v>132</v>
      </c>
      <c r="AN1" s="15">
        <v>41610</v>
      </c>
      <c r="AO1" s="15">
        <v>41612</v>
      </c>
      <c r="AP1" s="15" t="s">
        <v>134</v>
      </c>
      <c r="AQ1" s="15"/>
      <c r="AR1" s="77" t="s">
        <v>146</v>
      </c>
      <c r="AS1" s="16" t="s">
        <v>266</v>
      </c>
      <c r="AT1" s="78"/>
      <c r="AU1" s="16"/>
      <c r="AV1" s="16"/>
    </row>
    <row r="2" spans="1:48" s="14" customFormat="1" ht="14" customHeight="1">
      <c r="A2" s="62" t="s">
        <v>139</v>
      </c>
      <c r="B2" s="63"/>
      <c r="C2" s="60"/>
      <c r="D2" s="64"/>
      <c r="E2" s="64"/>
      <c r="F2" s="65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>
        <v>7</v>
      </c>
      <c r="T2" s="64"/>
      <c r="U2" s="64"/>
      <c r="V2" s="68"/>
      <c r="W2" s="64"/>
      <c r="X2" s="64"/>
      <c r="Y2" s="64"/>
      <c r="Z2" s="64"/>
      <c r="AA2" s="64"/>
      <c r="AB2" s="66"/>
      <c r="AC2" s="64"/>
      <c r="AD2" s="64"/>
      <c r="AE2" s="64"/>
      <c r="AF2" s="64"/>
      <c r="AG2" s="64"/>
      <c r="AH2" s="64"/>
      <c r="AI2" s="64">
        <v>12</v>
      </c>
      <c r="AJ2" s="64"/>
      <c r="AK2" s="64"/>
      <c r="AL2" s="64">
        <v>30</v>
      </c>
      <c r="AM2" s="64"/>
      <c r="AN2" s="64"/>
      <c r="AO2" s="64"/>
      <c r="AP2" s="64"/>
      <c r="AQ2" s="64"/>
      <c r="AR2" s="14">
        <v>3</v>
      </c>
      <c r="AS2" s="14">
        <f>SUM(D2:AR2)</f>
        <v>52</v>
      </c>
      <c r="AT2" s="74"/>
    </row>
    <row r="3" spans="1:48" s="14" customFormat="1" ht="15" customHeight="1">
      <c r="A3" s="62" t="s">
        <v>136</v>
      </c>
      <c r="B3" s="63"/>
      <c r="C3" s="10"/>
      <c r="D3" s="64"/>
      <c r="E3" s="64"/>
      <c r="F3" s="65"/>
      <c r="G3" s="64"/>
      <c r="H3" s="64"/>
      <c r="I3" s="64">
        <v>7</v>
      </c>
      <c r="J3" s="64"/>
      <c r="K3" s="64">
        <v>14</v>
      </c>
      <c r="L3" s="64"/>
      <c r="M3" s="64"/>
      <c r="N3" s="64"/>
      <c r="O3" s="64">
        <v>5</v>
      </c>
      <c r="P3" s="64"/>
      <c r="Q3" s="64"/>
      <c r="R3" s="64"/>
      <c r="S3" s="64">
        <v>65</v>
      </c>
      <c r="T3" s="64"/>
      <c r="U3" s="64"/>
      <c r="V3" s="68"/>
      <c r="W3" s="64">
        <v>18</v>
      </c>
      <c r="X3" s="64"/>
      <c r="Y3" s="64"/>
      <c r="Z3" s="64">
        <v>5</v>
      </c>
      <c r="AA3" s="64"/>
      <c r="AB3" s="66"/>
      <c r="AC3" s="64"/>
      <c r="AD3" s="64"/>
      <c r="AE3" s="64"/>
      <c r="AF3" s="64"/>
      <c r="AG3" s="64"/>
      <c r="AH3" s="64"/>
      <c r="AI3" s="64">
        <v>65</v>
      </c>
      <c r="AJ3" s="64"/>
      <c r="AK3" s="64"/>
      <c r="AL3" s="64"/>
      <c r="AM3" s="64">
        <v>26</v>
      </c>
      <c r="AN3" s="64"/>
      <c r="AO3" s="64"/>
      <c r="AP3" s="64">
        <v>28</v>
      </c>
      <c r="AQ3" s="64"/>
      <c r="AR3" s="14">
        <v>90</v>
      </c>
      <c r="AS3" s="14">
        <f>SUM(D3:AR3)</f>
        <v>323</v>
      </c>
      <c r="AT3" s="74">
        <f>AS3/323</f>
        <v>1</v>
      </c>
      <c r="AU3" s="14" t="s">
        <v>258</v>
      </c>
    </row>
    <row r="4" spans="1:48" s="14" customFormat="1" ht="14">
      <c r="A4" s="13" t="s">
        <v>254</v>
      </c>
      <c r="B4" s="13">
        <v>1</v>
      </c>
      <c r="C4" s="13" t="s">
        <v>215</v>
      </c>
      <c r="F4" s="32"/>
      <c r="I4" s="14">
        <v>7</v>
      </c>
      <c r="K4" s="14">
        <v>12</v>
      </c>
      <c r="O4" s="14">
        <v>4</v>
      </c>
      <c r="R4" s="14" t="s">
        <v>121</v>
      </c>
      <c r="S4" s="14">
        <v>54</v>
      </c>
      <c r="V4" s="69"/>
      <c r="W4" s="14">
        <v>12</v>
      </c>
      <c r="Z4" s="14">
        <v>3</v>
      </c>
      <c r="AB4" s="43"/>
      <c r="AI4" s="14">
        <v>62</v>
      </c>
      <c r="AM4" s="14">
        <v>21</v>
      </c>
      <c r="AN4" s="16"/>
      <c r="AO4" s="16"/>
      <c r="AP4" s="59">
        <v>28</v>
      </c>
      <c r="AQ4" s="59"/>
      <c r="AR4" s="14">
        <v>71</v>
      </c>
      <c r="AS4" s="14">
        <f t="shared" ref="AS4:AS40" si="0">SUM(D4:AR4)</f>
        <v>274</v>
      </c>
      <c r="AT4" s="74">
        <f t="shared" ref="AT4:AT40" si="1">AS4/323</f>
        <v>0.84829721362229105</v>
      </c>
      <c r="AU4" s="14" t="s">
        <v>262</v>
      </c>
    </row>
    <row r="5" spans="1:48" s="14" customFormat="1" ht="14">
      <c r="A5" s="13" t="s">
        <v>255</v>
      </c>
      <c r="B5" s="13">
        <v>2</v>
      </c>
      <c r="C5" s="13" t="s">
        <v>25</v>
      </c>
      <c r="F5" s="32"/>
      <c r="I5" s="14">
        <v>2</v>
      </c>
      <c r="K5" s="14">
        <v>7</v>
      </c>
      <c r="N5" s="14">
        <v>-1</v>
      </c>
      <c r="O5" s="14">
        <v>0</v>
      </c>
      <c r="S5" s="14">
        <v>26</v>
      </c>
      <c r="V5" s="69"/>
      <c r="W5" s="14">
        <v>5</v>
      </c>
      <c r="Z5" s="14">
        <v>3</v>
      </c>
      <c r="AB5" s="43"/>
      <c r="AG5" s="14">
        <v>-1</v>
      </c>
      <c r="AI5" s="14">
        <v>33</v>
      </c>
      <c r="AM5" s="14">
        <v>14</v>
      </c>
      <c r="AN5" s="16"/>
      <c r="AO5" s="16"/>
      <c r="AP5" s="59">
        <v>28</v>
      </c>
      <c r="AQ5" s="59"/>
      <c r="AR5" s="14">
        <v>45</v>
      </c>
      <c r="AS5" s="14">
        <f t="shared" si="0"/>
        <v>161</v>
      </c>
      <c r="AT5" s="74">
        <f t="shared" si="1"/>
        <v>0.49845201238390091</v>
      </c>
      <c r="AU5" s="14" t="s">
        <v>260</v>
      </c>
    </row>
    <row r="6" spans="1:48" s="14" customFormat="1" ht="14">
      <c r="A6" s="13" t="s">
        <v>256</v>
      </c>
      <c r="B6" s="13">
        <v>3</v>
      </c>
      <c r="C6" s="13" t="s">
        <v>26</v>
      </c>
      <c r="D6" s="14">
        <v>-1</v>
      </c>
      <c r="E6" s="14">
        <v>-1</v>
      </c>
      <c r="F6" s="32"/>
      <c r="H6" s="14">
        <v>-1</v>
      </c>
      <c r="I6" s="14">
        <v>0</v>
      </c>
      <c r="K6" s="14">
        <v>5</v>
      </c>
      <c r="L6" s="14">
        <v>-1</v>
      </c>
      <c r="M6" s="14">
        <v>-1</v>
      </c>
      <c r="O6" s="14">
        <v>3</v>
      </c>
      <c r="P6" s="14">
        <v>-1</v>
      </c>
      <c r="Q6" s="14">
        <v>-1</v>
      </c>
      <c r="S6" s="14">
        <v>0</v>
      </c>
      <c r="T6" s="14">
        <v>-1</v>
      </c>
      <c r="V6" s="69"/>
      <c r="W6" s="14">
        <v>0</v>
      </c>
      <c r="X6" s="14">
        <v>-1</v>
      </c>
      <c r="Z6" s="14">
        <v>0</v>
      </c>
      <c r="AA6" s="14">
        <v>-1</v>
      </c>
      <c r="AB6" s="43"/>
      <c r="AC6" s="14">
        <v>-1</v>
      </c>
      <c r="AE6" s="14">
        <v>-1</v>
      </c>
      <c r="AF6" s="14">
        <v>-1</v>
      </c>
      <c r="AG6" s="14">
        <v>-1</v>
      </c>
      <c r="AH6" s="14">
        <v>-1</v>
      </c>
      <c r="AI6" s="14">
        <v>0</v>
      </c>
      <c r="AM6" s="14">
        <v>0</v>
      </c>
      <c r="AN6" s="16"/>
      <c r="AO6" s="16"/>
      <c r="AP6" s="59">
        <v>28</v>
      </c>
      <c r="AQ6" s="59"/>
      <c r="AR6" s="14">
        <v>0</v>
      </c>
      <c r="AS6" s="14">
        <f t="shared" si="0"/>
        <v>21</v>
      </c>
      <c r="AT6" s="74">
        <f t="shared" si="1"/>
        <v>6.5015479876160992E-2</v>
      </c>
      <c r="AU6" s="14" t="s">
        <v>260</v>
      </c>
    </row>
    <row r="7" spans="1:48" s="14" customFormat="1">
      <c r="A7" s="19" t="s">
        <v>142</v>
      </c>
      <c r="B7" s="35">
        <v>3</v>
      </c>
      <c r="C7" s="61" t="s">
        <v>103</v>
      </c>
      <c r="D7" s="35"/>
      <c r="E7" s="36"/>
      <c r="F7" s="36"/>
      <c r="G7" s="36">
        <v>0</v>
      </c>
      <c r="H7" s="36">
        <v>-1</v>
      </c>
      <c r="I7" s="36">
        <v>0</v>
      </c>
      <c r="J7" s="36"/>
      <c r="K7" s="36">
        <v>10</v>
      </c>
      <c r="L7" s="36"/>
      <c r="M7" s="36"/>
      <c r="N7" s="36">
        <v>-1</v>
      </c>
      <c r="O7" s="36">
        <v>0</v>
      </c>
      <c r="P7" s="36"/>
      <c r="Q7" s="36"/>
      <c r="R7" s="36"/>
      <c r="S7" s="36">
        <v>39</v>
      </c>
      <c r="T7" s="36"/>
      <c r="U7" s="36"/>
      <c r="V7" s="70"/>
      <c r="W7" s="36">
        <v>11</v>
      </c>
      <c r="X7" s="36"/>
      <c r="Y7" s="36"/>
      <c r="Z7" s="36">
        <v>0</v>
      </c>
      <c r="AA7" s="36"/>
      <c r="AB7" s="44"/>
      <c r="AC7" s="36">
        <v>-1</v>
      </c>
      <c r="AD7" s="36"/>
      <c r="AE7" s="36"/>
      <c r="AF7" s="36"/>
      <c r="AG7" s="36">
        <v>-1</v>
      </c>
      <c r="AH7" s="36"/>
      <c r="AI7" s="36">
        <v>59</v>
      </c>
      <c r="AJ7" s="36"/>
      <c r="AK7" s="36"/>
      <c r="AL7" s="36"/>
      <c r="AM7" s="36">
        <v>9</v>
      </c>
      <c r="AN7" s="36"/>
      <c r="AO7" s="36"/>
      <c r="AP7" s="59">
        <v>28</v>
      </c>
      <c r="AQ7" s="4"/>
      <c r="AR7" s="36">
        <v>55</v>
      </c>
      <c r="AS7" s="14">
        <f t="shared" si="0"/>
        <v>207</v>
      </c>
      <c r="AT7" s="74">
        <f t="shared" si="1"/>
        <v>0.64086687306501544</v>
      </c>
      <c r="AU7" s="14" t="s">
        <v>261</v>
      </c>
    </row>
    <row r="8" spans="1:48" s="14" customFormat="1" ht="14">
      <c r="A8" s="13" t="s">
        <v>41</v>
      </c>
      <c r="B8" s="13">
        <v>4</v>
      </c>
      <c r="C8" s="13" t="s">
        <v>40</v>
      </c>
      <c r="F8" s="32"/>
      <c r="I8" s="14">
        <v>7</v>
      </c>
      <c r="K8" s="14">
        <v>13</v>
      </c>
      <c r="O8" s="14">
        <v>3</v>
      </c>
      <c r="S8" s="14">
        <v>30</v>
      </c>
      <c r="V8" s="69"/>
      <c r="W8" s="14">
        <v>12</v>
      </c>
      <c r="Z8" s="14">
        <v>3</v>
      </c>
      <c r="AB8" s="43"/>
      <c r="AI8" s="14">
        <v>43</v>
      </c>
      <c r="AL8" s="14">
        <v>10</v>
      </c>
      <c r="AM8" s="14">
        <v>18</v>
      </c>
      <c r="AN8" s="16"/>
      <c r="AO8" s="16"/>
      <c r="AP8" s="59">
        <v>28</v>
      </c>
      <c r="AQ8" s="59"/>
      <c r="AR8" s="14">
        <v>65</v>
      </c>
      <c r="AS8" s="14">
        <f t="shared" si="0"/>
        <v>232</v>
      </c>
      <c r="AT8" s="74">
        <f t="shared" si="1"/>
        <v>0.71826625386996901</v>
      </c>
      <c r="AU8" s="14" t="s">
        <v>261</v>
      </c>
    </row>
    <row r="9" spans="1:48" s="14" customFormat="1" ht="14">
      <c r="A9" s="13" t="s">
        <v>206</v>
      </c>
      <c r="B9" s="13">
        <v>5</v>
      </c>
      <c r="C9" s="13" t="s">
        <v>27</v>
      </c>
      <c r="F9" s="32"/>
      <c r="I9" s="14">
        <v>7</v>
      </c>
      <c r="K9" s="14">
        <v>10</v>
      </c>
      <c r="O9" s="14">
        <v>2</v>
      </c>
      <c r="P9" s="14">
        <v>-1</v>
      </c>
      <c r="Q9" s="14">
        <v>-1</v>
      </c>
      <c r="S9" s="14">
        <v>0</v>
      </c>
      <c r="V9" s="69"/>
      <c r="W9" s="14">
        <v>8</v>
      </c>
      <c r="Z9" s="14">
        <v>3</v>
      </c>
      <c r="AB9" s="43"/>
      <c r="AE9" s="14">
        <v>-1</v>
      </c>
      <c r="AG9" s="14">
        <v>-1</v>
      </c>
      <c r="AH9" s="14">
        <v>-1</v>
      </c>
      <c r="AI9" s="14">
        <v>28</v>
      </c>
      <c r="AM9" s="14">
        <v>14</v>
      </c>
      <c r="AN9" s="16"/>
      <c r="AO9" s="16"/>
      <c r="AP9" s="59">
        <v>28</v>
      </c>
      <c r="AQ9" s="59"/>
      <c r="AR9" s="14">
        <v>0</v>
      </c>
      <c r="AS9" s="14">
        <f t="shared" si="0"/>
        <v>95</v>
      </c>
      <c r="AT9" s="74">
        <f t="shared" si="1"/>
        <v>0.29411764705882354</v>
      </c>
      <c r="AU9" s="14" t="s">
        <v>260</v>
      </c>
    </row>
    <row r="10" spans="1:48" s="14" customFormat="1" ht="14">
      <c r="A10" s="13" t="s">
        <v>42</v>
      </c>
      <c r="B10" s="13">
        <v>6</v>
      </c>
      <c r="C10" s="13" t="s">
        <v>216</v>
      </c>
      <c r="F10" s="32"/>
      <c r="I10" s="14">
        <v>7</v>
      </c>
      <c r="K10" s="14">
        <v>10</v>
      </c>
      <c r="M10" s="14">
        <v>-1</v>
      </c>
      <c r="O10" s="14">
        <v>3</v>
      </c>
      <c r="S10" s="14">
        <v>52</v>
      </c>
      <c r="V10" s="69"/>
      <c r="W10" s="14">
        <v>8</v>
      </c>
      <c r="Z10" s="14">
        <v>0</v>
      </c>
      <c r="AB10" s="43"/>
      <c r="AG10" s="14">
        <v>-1</v>
      </c>
      <c r="AI10" s="14">
        <v>36</v>
      </c>
      <c r="AM10" s="14">
        <v>14</v>
      </c>
      <c r="AN10" s="16"/>
      <c r="AO10" s="16"/>
      <c r="AP10" s="59">
        <v>28</v>
      </c>
      <c r="AQ10" s="59"/>
      <c r="AR10" s="14">
        <v>51</v>
      </c>
      <c r="AS10" s="14">
        <f t="shared" si="0"/>
        <v>207</v>
      </c>
      <c r="AT10" s="74">
        <f t="shared" si="1"/>
        <v>0.64086687306501544</v>
      </c>
      <c r="AU10" s="14" t="s">
        <v>261</v>
      </c>
    </row>
    <row r="11" spans="1:48" s="14" customFormat="1" ht="14">
      <c r="A11" s="13" t="s">
        <v>106</v>
      </c>
      <c r="B11" s="13">
        <v>7</v>
      </c>
      <c r="C11" s="13" t="s">
        <v>105</v>
      </c>
      <c r="F11" s="32"/>
      <c r="I11" s="14">
        <v>7</v>
      </c>
      <c r="K11" s="14">
        <v>12</v>
      </c>
      <c r="L11" s="14">
        <v>-1</v>
      </c>
      <c r="O11" s="14">
        <v>3</v>
      </c>
      <c r="S11" s="14">
        <v>44</v>
      </c>
      <c r="V11" s="69"/>
      <c r="W11" s="14">
        <v>13</v>
      </c>
      <c r="Z11" s="14">
        <v>3</v>
      </c>
      <c r="AA11" s="14">
        <v>-1</v>
      </c>
      <c r="AB11" s="43"/>
      <c r="AE11" s="14">
        <v>-1</v>
      </c>
      <c r="AF11" s="14">
        <v>-1</v>
      </c>
      <c r="AG11" s="14">
        <v>-1</v>
      </c>
      <c r="AI11" s="14">
        <v>41</v>
      </c>
      <c r="AM11" s="14">
        <v>22</v>
      </c>
      <c r="AN11" s="16"/>
      <c r="AO11" s="16"/>
      <c r="AP11" s="59">
        <v>28</v>
      </c>
      <c r="AQ11" s="59"/>
      <c r="AR11" s="14">
        <v>50</v>
      </c>
      <c r="AS11" s="14">
        <f t="shared" si="0"/>
        <v>218</v>
      </c>
      <c r="AT11" s="74">
        <f t="shared" si="1"/>
        <v>0.67492260061919507</v>
      </c>
      <c r="AU11" s="14" t="s">
        <v>261</v>
      </c>
    </row>
    <row r="12" spans="1:48" s="14" customFormat="1" ht="14" hidden="1">
      <c r="A12" s="13" t="s">
        <v>44</v>
      </c>
      <c r="B12" s="13">
        <v>8</v>
      </c>
      <c r="C12" s="13" t="s">
        <v>43</v>
      </c>
      <c r="F12" s="32"/>
      <c r="G12" s="14">
        <v>-1</v>
      </c>
      <c r="I12" s="14">
        <v>7</v>
      </c>
      <c r="K12" s="14">
        <v>11</v>
      </c>
      <c r="L12" s="14">
        <v>-1</v>
      </c>
      <c r="N12" s="14">
        <v>-1</v>
      </c>
      <c r="O12" s="14">
        <v>0</v>
      </c>
      <c r="P12" s="14">
        <v>-1</v>
      </c>
      <c r="Q12" s="14">
        <v>-1</v>
      </c>
      <c r="S12" s="14">
        <v>0</v>
      </c>
      <c r="T12" s="14">
        <v>-1</v>
      </c>
      <c r="U12" s="14">
        <v>-1</v>
      </c>
      <c r="V12" s="69"/>
      <c r="W12" s="14">
        <v>0</v>
      </c>
      <c r="X12" s="14">
        <v>-1</v>
      </c>
      <c r="Z12" s="14">
        <v>0</v>
      </c>
      <c r="AA12" s="14">
        <v>-1</v>
      </c>
      <c r="AB12" s="43"/>
      <c r="AC12" s="14">
        <v>-1</v>
      </c>
      <c r="AE12" s="14">
        <v>-1</v>
      </c>
      <c r="AF12" s="14">
        <v>-1</v>
      </c>
      <c r="AG12" s="14">
        <v>-1</v>
      </c>
      <c r="AH12" s="14">
        <v>-1</v>
      </c>
      <c r="AI12" s="14">
        <v>0</v>
      </c>
      <c r="AN12" s="16"/>
      <c r="AO12" s="16"/>
      <c r="AP12" s="59">
        <v>28</v>
      </c>
      <c r="AQ12" s="59"/>
      <c r="AS12" s="14">
        <f t="shared" si="0"/>
        <v>32</v>
      </c>
      <c r="AT12" s="74">
        <f t="shared" si="1"/>
        <v>9.9071207430340563E-2</v>
      </c>
    </row>
    <row r="13" spans="1:48" s="14" customFormat="1" ht="14">
      <c r="A13" s="13" t="s">
        <v>45</v>
      </c>
      <c r="B13" s="13">
        <v>9</v>
      </c>
      <c r="C13" s="13" t="s">
        <v>217</v>
      </c>
      <c r="F13" s="32"/>
      <c r="I13" s="14">
        <v>5</v>
      </c>
      <c r="K13" s="14">
        <v>11</v>
      </c>
      <c r="L13" s="14">
        <v>-1</v>
      </c>
      <c r="O13" s="14">
        <v>4</v>
      </c>
      <c r="S13" s="14">
        <v>64</v>
      </c>
      <c r="V13" s="69"/>
      <c r="W13" s="14">
        <v>14</v>
      </c>
      <c r="Z13" s="14">
        <v>3</v>
      </c>
      <c r="AA13" s="14">
        <v>-1</v>
      </c>
      <c r="AB13" s="43"/>
      <c r="AF13" s="14">
        <v>-1</v>
      </c>
      <c r="AG13" s="14">
        <v>-1</v>
      </c>
      <c r="AI13" s="14">
        <v>69</v>
      </c>
      <c r="AM13" s="14">
        <v>20</v>
      </c>
      <c r="AN13" s="16"/>
      <c r="AO13" s="16"/>
      <c r="AP13" s="59">
        <v>28</v>
      </c>
      <c r="AQ13" s="59"/>
      <c r="AR13" s="14">
        <v>70</v>
      </c>
      <c r="AS13" s="14">
        <f t="shared" si="0"/>
        <v>284</v>
      </c>
      <c r="AT13" s="74">
        <f t="shared" si="1"/>
        <v>0.87925696594427249</v>
      </c>
      <c r="AU13" s="14" t="s">
        <v>265</v>
      </c>
    </row>
    <row r="14" spans="1:48" s="14" customFormat="1" ht="14">
      <c r="A14" s="13" t="s">
        <v>46</v>
      </c>
      <c r="B14" s="13">
        <v>10</v>
      </c>
      <c r="C14" s="13" t="s">
        <v>218</v>
      </c>
      <c r="F14" s="32"/>
      <c r="I14" s="14">
        <v>7</v>
      </c>
      <c r="K14" s="14">
        <v>13</v>
      </c>
      <c r="L14" s="14">
        <v>-1</v>
      </c>
      <c r="O14" s="14">
        <v>5</v>
      </c>
      <c r="Q14" s="14">
        <v>-1</v>
      </c>
      <c r="S14" s="14">
        <v>63</v>
      </c>
      <c r="V14" s="69"/>
      <c r="W14" s="14">
        <v>16</v>
      </c>
      <c r="Z14" s="14">
        <v>0</v>
      </c>
      <c r="AB14" s="43"/>
      <c r="AI14" s="14">
        <v>62</v>
      </c>
      <c r="AM14" s="14">
        <v>24</v>
      </c>
      <c r="AN14" s="16"/>
      <c r="AO14" s="16"/>
      <c r="AP14" s="59">
        <v>28</v>
      </c>
      <c r="AQ14" s="59"/>
      <c r="AR14" s="14">
        <v>80</v>
      </c>
      <c r="AS14" s="14">
        <f t="shared" si="0"/>
        <v>296</v>
      </c>
      <c r="AT14" s="74">
        <f t="shared" si="1"/>
        <v>0.91640866873065019</v>
      </c>
      <c r="AU14" s="14" t="s">
        <v>258</v>
      </c>
    </row>
    <row r="15" spans="1:48" s="14" customFormat="1" ht="14">
      <c r="A15" s="13" t="s">
        <v>48</v>
      </c>
      <c r="B15" s="13">
        <v>11</v>
      </c>
      <c r="C15" s="13" t="s">
        <v>47</v>
      </c>
      <c r="E15" s="14">
        <v>-1</v>
      </c>
      <c r="F15" s="32"/>
      <c r="G15" s="14">
        <v>-1</v>
      </c>
      <c r="H15" s="14">
        <v>-1</v>
      </c>
      <c r="I15" s="14">
        <v>0</v>
      </c>
      <c r="J15" s="14">
        <v>-1</v>
      </c>
      <c r="K15" s="14">
        <v>0</v>
      </c>
      <c r="L15" s="14">
        <v>-1</v>
      </c>
      <c r="N15" s="14">
        <v>-1</v>
      </c>
      <c r="O15" s="14">
        <v>0</v>
      </c>
      <c r="P15" s="14">
        <v>-1</v>
      </c>
      <c r="Q15" s="14">
        <v>-1</v>
      </c>
      <c r="S15" s="14">
        <v>34</v>
      </c>
      <c r="T15" s="14">
        <v>-1</v>
      </c>
      <c r="U15" s="14">
        <v>-1</v>
      </c>
      <c r="V15" s="69"/>
      <c r="W15" s="14">
        <v>4</v>
      </c>
      <c r="Z15" s="14">
        <v>0</v>
      </c>
      <c r="AA15" s="14">
        <v>-1</v>
      </c>
      <c r="AB15" s="43"/>
      <c r="AC15" s="14">
        <v>-1</v>
      </c>
      <c r="AF15" s="14">
        <v>-1</v>
      </c>
      <c r="AI15" s="14">
        <v>56</v>
      </c>
      <c r="AM15" s="14">
        <v>15</v>
      </c>
      <c r="AN15" s="16"/>
      <c r="AO15" s="16"/>
      <c r="AP15" s="59">
        <v>28</v>
      </c>
      <c r="AQ15" s="59"/>
      <c r="AR15" s="14">
        <v>51</v>
      </c>
      <c r="AS15" s="14">
        <f t="shared" si="0"/>
        <v>175</v>
      </c>
      <c r="AT15" s="74">
        <f t="shared" si="1"/>
        <v>0.54179566563467496</v>
      </c>
      <c r="AU15" s="14" t="s">
        <v>20</v>
      </c>
    </row>
    <row r="16" spans="1:48" s="14" customFormat="1" ht="14">
      <c r="A16" s="13" t="s">
        <v>49</v>
      </c>
      <c r="B16" s="13">
        <v>12</v>
      </c>
      <c r="C16" s="13" t="s">
        <v>28</v>
      </c>
      <c r="F16" s="32"/>
      <c r="I16" s="14">
        <v>5</v>
      </c>
      <c r="K16" s="14">
        <v>10</v>
      </c>
      <c r="O16" s="14">
        <v>5</v>
      </c>
      <c r="S16" s="14">
        <v>50</v>
      </c>
      <c r="V16" s="69"/>
      <c r="W16" s="14">
        <v>14</v>
      </c>
      <c r="Z16" s="14">
        <v>3</v>
      </c>
      <c r="AA16" s="14">
        <v>-1</v>
      </c>
      <c r="AB16" s="43"/>
      <c r="AI16" s="14">
        <v>49</v>
      </c>
      <c r="AM16" s="14">
        <v>16</v>
      </c>
      <c r="AN16" s="16"/>
      <c r="AO16" s="16"/>
      <c r="AP16" s="59">
        <v>28</v>
      </c>
      <c r="AQ16" s="59"/>
      <c r="AR16" s="14">
        <v>54</v>
      </c>
      <c r="AS16" s="14">
        <f t="shared" si="0"/>
        <v>233</v>
      </c>
      <c r="AT16" s="74">
        <f t="shared" si="1"/>
        <v>0.72136222910216719</v>
      </c>
      <c r="AU16" s="14" t="s">
        <v>261</v>
      </c>
    </row>
    <row r="17" spans="1:47" s="14" customFormat="1" ht="14">
      <c r="A17" s="13" t="s">
        <v>50</v>
      </c>
      <c r="B17" s="13">
        <v>13</v>
      </c>
      <c r="C17" s="13" t="s">
        <v>29</v>
      </c>
      <c r="F17" s="32"/>
      <c r="G17" s="14">
        <v>-1</v>
      </c>
      <c r="I17" s="14">
        <v>6</v>
      </c>
      <c r="J17" s="14">
        <v>-1</v>
      </c>
      <c r="K17" s="14">
        <v>13</v>
      </c>
      <c r="L17" s="14">
        <v>-1</v>
      </c>
      <c r="M17" s="14">
        <v>-1</v>
      </c>
      <c r="N17" s="14">
        <v>-1</v>
      </c>
      <c r="O17" s="14">
        <v>0</v>
      </c>
      <c r="S17" s="14">
        <v>42</v>
      </c>
      <c r="T17" s="14">
        <v>-1</v>
      </c>
      <c r="U17" s="14">
        <v>-1</v>
      </c>
      <c r="V17" s="69"/>
      <c r="W17" s="14">
        <v>8</v>
      </c>
      <c r="Z17" s="14">
        <v>0</v>
      </c>
      <c r="AA17" s="14">
        <v>-1</v>
      </c>
      <c r="AB17" s="43"/>
      <c r="AF17" s="14">
        <v>-1</v>
      </c>
      <c r="AG17" s="14">
        <v>-1</v>
      </c>
      <c r="AH17" s="14">
        <v>-1</v>
      </c>
      <c r="AI17" s="14">
        <v>57</v>
      </c>
      <c r="AM17" s="14">
        <v>17</v>
      </c>
      <c r="AN17" s="16"/>
      <c r="AO17" s="16"/>
      <c r="AP17" s="59">
        <v>28</v>
      </c>
      <c r="AQ17" s="59"/>
      <c r="AR17" s="14">
        <v>70</v>
      </c>
      <c r="AS17" s="14">
        <f t="shared" si="0"/>
        <v>230</v>
      </c>
      <c r="AT17" s="74">
        <f t="shared" si="1"/>
        <v>0.71207430340557276</v>
      </c>
      <c r="AU17" s="14" t="s">
        <v>261</v>
      </c>
    </row>
    <row r="18" spans="1:47" s="14" customFormat="1" ht="14">
      <c r="A18" s="13" t="s">
        <v>51</v>
      </c>
      <c r="B18" s="13">
        <v>14</v>
      </c>
      <c r="C18" s="13" t="s">
        <v>30</v>
      </c>
      <c r="F18" s="32"/>
      <c r="I18" s="14">
        <v>4</v>
      </c>
      <c r="J18" s="14">
        <v>-1</v>
      </c>
      <c r="K18" s="14">
        <v>0</v>
      </c>
      <c r="N18" s="14">
        <v>-1</v>
      </c>
      <c r="O18" s="14">
        <v>0</v>
      </c>
      <c r="S18" s="14">
        <v>44</v>
      </c>
      <c r="T18" s="14">
        <v>-1</v>
      </c>
      <c r="U18" s="14">
        <v>-1</v>
      </c>
      <c r="V18" s="69"/>
      <c r="W18" s="14">
        <v>2</v>
      </c>
      <c r="Z18" s="14">
        <v>3</v>
      </c>
      <c r="AA18" s="14">
        <v>-1</v>
      </c>
      <c r="AB18" s="43"/>
      <c r="AG18" s="14">
        <v>-1</v>
      </c>
      <c r="AH18" s="14">
        <v>-1</v>
      </c>
      <c r="AI18" s="14">
        <v>32</v>
      </c>
      <c r="AM18" s="14">
        <v>0</v>
      </c>
      <c r="AN18" s="16"/>
      <c r="AO18" s="16"/>
      <c r="AP18" s="59">
        <v>28</v>
      </c>
      <c r="AQ18" s="59"/>
      <c r="AR18" s="14">
        <v>38</v>
      </c>
      <c r="AS18" s="14">
        <f t="shared" si="0"/>
        <v>144</v>
      </c>
      <c r="AT18" s="74">
        <f t="shared" si="1"/>
        <v>0.44582043343653249</v>
      </c>
      <c r="AU18" s="14" t="s">
        <v>260</v>
      </c>
    </row>
    <row r="19" spans="1:47" s="14" customFormat="1" ht="14">
      <c r="A19" s="30" t="s">
        <v>107</v>
      </c>
      <c r="B19" s="13">
        <v>15</v>
      </c>
      <c r="C19" s="13" t="s">
        <v>34</v>
      </c>
      <c r="F19" s="32"/>
      <c r="I19" s="14">
        <v>6</v>
      </c>
      <c r="K19" s="14">
        <v>11</v>
      </c>
      <c r="N19" s="14">
        <f>--1</f>
        <v>1</v>
      </c>
      <c r="O19" s="14">
        <v>0</v>
      </c>
      <c r="S19" s="14">
        <v>42</v>
      </c>
      <c r="V19" s="69"/>
      <c r="W19" s="14">
        <v>11</v>
      </c>
      <c r="Z19" s="14">
        <v>0</v>
      </c>
      <c r="AA19" s="14">
        <v>-1</v>
      </c>
      <c r="AB19" s="43"/>
      <c r="AG19" s="14">
        <v>-1</v>
      </c>
      <c r="AI19" s="14">
        <v>48</v>
      </c>
      <c r="AM19" s="14">
        <v>16</v>
      </c>
      <c r="AN19" s="16"/>
      <c r="AO19" s="16"/>
      <c r="AP19" s="59">
        <v>28</v>
      </c>
      <c r="AQ19" s="59"/>
      <c r="AR19" s="14">
        <v>50</v>
      </c>
      <c r="AS19" s="14">
        <f t="shared" si="0"/>
        <v>211</v>
      </c>
      <c r="AT19" s="74">
        <f t="shared" si="1"/>
        <v>0.65325077399380804</v>
      </c>
      <c r="AU19" s="14" t="s">
        <v>261</v>
      </c>
    </row>
    <row r="20" spans="1:47" s="14" customFormat="1" ht="14">
      <c r="A20" s="13" t="s">
        <v>52</v>
      </c>
      <c r="B20" s="13">
        <v>16</v>
      </c>
      <c r="C20" s="13" t="s">
        <v>31</v>
      </c>
      <c r="F20" s="32"/>
      <c r="I20" s="14">
        <v>7</v>
      </c>
      <c r="K20" s="14">
        <v>12</v>
      </c>
      <c r="L20" s="14">
        <v>-1</v>
      </c>
      <c r="O20" s="14">
        <v>4</v>
      </c>
      <c r="S20" s="14">
        <v>57</v>
      </c>
      <c r="T20" s="14">
        <v>-1</v>
      </c>
      <c r="U20" s="14">
        <v>-1</v>
      </c>
      <c r="V20" s="69"/>
      <c r="W20" s="14">
        <v>10</v>
      </c>
      <c r="Z20" s="14">
        <v>4</v>
      </c>
      <c r="AA20" s="14">
        <v>-1</v>
      </c>
      <c r="AB20" s="43"/>
      <c r="AG20" s="14">
        <v>-1</v>
      </c>
      <c r="AH20" s="14">
        <v>-1</v>
      </c>
      <c r="AI20" s="14">
        <v>57</v>
      </c>
      <c r="AL20" s="14">
        <v>30</v>
      </c>
      <c r="AM20" s="14">
        <v>6</v>
      </c>
      <c r="AN20" s="16"/>
      <c r="AO20" s="16"/>
      <c r="AP20" s="59">
        <v>28</v>
      </c>
      <c r="AQ20" s="59"/>
      <c r="AR20" s="14">
        <v>56</v>
      </c>
      <c r="AS20" s="14">
        <f t="shared" si="0"/>
        <v>265</v>
      </c>
      <c r="AT20" s="74">
        <f t="shared" si="1"/>
        <v>0.82043343653250778</v>
      </c>
      <c r="AU20" s="14" t="s">
        <v>259</v>
      </c>
    </row>
    <row r="21" spans="1:47" s="14" customFormat="1" ht="14">
      <c r="A21" s="13" t="s">
        <v>207</v>
      </c>
      <c r="B21" s="13">
        <v>17</v>
      </c>
      <c r="C21" s="13" t="s">
        <v>32</v>
      </c>
      <c r="F21" s="32"/>
      <c r="I21" s="14">
        <v>6</v>
      </c>
      <c r="K21" s="14">
        <v>14</v>
      </c>
      <c r="L21" s="14">
        <v>-1</v>
      </c>
      <c r="O21" s="14">
        <v>5</v>
      </c>
      <c r="S21" s="14">
        <v>66</v>
      </c>
      <c r="V21" s="69"/>
      <c r="W21" s="14">
        <v>14</v>
      </c>
      <c r="Z21" s="14">
        <v>3</v>
      </c>
      <c r="AB21" s="43"/>
      <c r="AI21" s="14">
        <v>70</v>
      </c>
      <c r="AM21" s="14">
        <v>26</v>
      </c>
      <c r="AN21" s="16"/>
      <c r="AO21" s="16"/>
      <c r="AP21" s="59">
        <v>28</v>
      </c>
      <c r="AQ21" s="59"/>
      <c r="AR21" s="14">
        <v>67</v>
      </c>
      <c r="AS21" s="14">
        <f t="shared" si="0"/>
        <v>298</v>
      </c>
      <c r="AT21" s="74">
        <f t="shared" si="1"/>
        <v>0.92260061919504643</v>
      </c>
      <c r="AU21" s="14" t="s">
        <v>258</v>
      </c>
    </row>
    <row r="22" spans="1:47" s="14" customFormat="1" ht="14">
      <c r="A22" s="13" t="s">
        <v>53</v>
      </c>
      <c r="B22" s="13">
        <v>18</v>
      </c>
      <c r="C22" s="13" t="s">
        <v>33</v>
      </c>
      <c r="F22" s="32"/>
      <c r="I22" s="14">
        <v>5</v>
      </c>
      <c r="K22" s="14">
        <v>11</v>
      </c>
      <c r="O22" s="14">
        <v>4</v>
      </c>
      <c r="S22" s="14">
        <v>49</v>
      </c>
      <c r="V22" s="69"/>
      <c r="W22" s="14">
        <v>9</v>
      </c>
      <c r="Z22" s="14">
        <v>3</v>
      </c>
      <c r="AB22" s="43"/>
      <c r="AI22" s="14">
        <v>47</v>
      </c>
      <c r="AM22" s="14">
        <v>19</v>
      </c>
      <c r="AN22" s="16"/>
      <c r="AO22" s="16"/>
      <c r="AP22" s="59">
        <v>28</v>
      </c>
      <c r="AQ22" s="59"/>
      <c r="AR22" s="14">
        <v>55</v>
      </c>
      <c r="AS22" s="14">
        <f t="shared" si="0"/>
        <v>230</v>
      </c>
      <c r="AT22" s="74">
        <f t="shared" si="1"/>
        <v>0.71207430340557276</v>
      </c>
      <c r="AU22" s="14" t="s">
        <v>261</v>
      </c>
    </row>
    <row r="23" spans="1:47" s="14" customFormat="1" ht="14">
      <c r="A23" s="13" t="s">
        <v>148</v>
      </c>
      <c r="B23" s="13">
        <v>19</v>
      </c>
      <c r="C23" s="13" t="s">
        <v>35</v>
      </c>
      <c r="F23" s="32"/>
      <c r="I23" s="14">
        <v>6</v>
      </c>
      <c r="J23" s="14">
        <v>-1</v>
      </c>
      <c r="K23" s="14">
        <v>0</v>
      </c>
      <c r="M23" s="14">
        <v>-1</v>
      </c>
      <c r="O23" s="14">
        <v>2</v>
      </c>
      <c r="S23" s="14">
        <v>60</v>
      </c>
      <c r="V23" s="69"/>
      <c r="W23" s="14">
        <v>17</v>
      </c>
      <c r="Z23" s="14">
        <v>5</v>
      </c>
      <c r="AB23" s="43"/>
      <c r="AC23" s="14">
        <v>-1</v>
      </c>
      <c r="AI23" s="14">
        <v>52</v>
      </c>
      <c r="AM23" s="14">
        <v>23</v>
      </c>
      <c r="AN23" s="16"/>
      <c r="AO23" s="16"/>
      <c r="AP23" s="59">
        <v>28</v>
      </c>
      <c r="AQ23" s="59"/>
      <c r="AR23" s="14">
        <v>57</v>
      </c>
      <c r="AS23" s="14">
        <f t="shared" si="0"/>
        <v>247</v>
      </c>
      <c r="AT23" s="74">
        <f t="shared" si="1"/>
        <v>0.76470588235294112</v>
      </c>
      <c r="AU23" s="14" t="s">
        <v>259</v>
      </c>
    </row>
    <row r="24" spans="1:47" s="14" customFormat="1" ht="14">
      <c r="A24" s="13" t="s">
        <v>55</v>
      </c>
      <c r="B24" s="13">
        <v>20</v>
      </c>
      <c r="C24" s="13" t="s">
        <v>54</v>
      </c>
      <c r="E24" s="14">
        <v>-1</v>
      </c>
      <c r="F24" s="32"/>
      <c r="G24" s="14">
        <v>-1</v>
      </c>
      <c r="I24" s="14">
        <v>4</v>
      </c>
      <c r="J24" s="14">
        <v>-1</v>
      </c>
      <c r="K24" s="14">
        <v>0</v>
      </c>
      <c r="M24" s="14">
        <v>-1</v>
      </c>
      <c r="N24" s="14">
        <v>-1</v>
      </c>
      <c r="O24" s="14">
        <v>0</v>
      </c>
      <c r="P24" s="14">
        <v>-1</v>
      </c>
      <c r="S24" s="14">
        <v>34</v>
      </c>
      <c r="T24" s="14">
        <v>-1</v>
      </c>
      <c r="U24" s="14">
        <v>-1</v>
      </c>
      <c r="V24" s="69"/>
      <c r="W24" s="14">
        <v>4</v>
      </c>
      <c r="Z24" s="14">
        <v>3</v>
      </c>
      <c r="AB24" s="43"/>
      <c r="AG24" s="14">
        <v>-1</v>
      </c>
      <c r="AI24" s="14">
        <v>32</v>
      </c>
      <c r="AM24" s="14">
        <v>12</v>
      </c>
      <c r="AN24" s="16"/>
      <c r="AO24" s="16"/>
      <c r="AP24" s="59">
        <v>28</v>
      </c>
      <c r="AQ24" s="59"/>
      <c r="AR24" s="14">
        <v>39</v>
      </c>
      <c r="AS24" s="14">
        <f t="shared" si="0"/>
        <v>147</v>
      </c>
      <c r="AT24" s="74">
        <f t="shared" si="1"/>
        <v>0.45510835913312692</v>
      </c>
      <c r="AU24" s="14" t="s">
        <v>260</v>
      </c>
    </row>
    <row r="25" spans="1:47" s="14" customFormat="1" ht="14">
      <c r="A25" s="13" t="s">
        <v>56</v>
      </c>
      <c r="B25" s="13">
        <v>21</v>
      </c>
      <c r="C25" s="13" t="s">
        <v>36</v>
      </c>
      <c r="F25" s="32"/>
      <c r="G25" s="14">
        <v>-1</v>
      </c>
      <c r="H25" s="14">
        <v>-1</v>
      </c>
      <c r="I25" s="14">
        <v>0</v>
      </c>
      <c r="K25" s="14">
        <v>9</v>
      </c>
      <c r="O25" s="14">
        <v>1</v>
      </c>
      <c r="Q25" s="14">
        <v>-1</v>
      </c>
      <c r="S25" s="14">
        <v>39</v>
      </c>
      <c r="V25" s="69"/>
      <c r="W25" s="14">
        <v>3</v>
      </c>
      <c r="Z25" s="14">
        <v>3</v>
      </c>
      <c r="AB25" s="43"/>
      <c r="AG25" s="14">
        <v>-1</v>
      </c>
      <c r="AI25" s="14">
        <v>39</v>
      </c>
      <c r="AM25" s="14">
        <v>17</v>
      </c>
      <c r="AN25" s="16"/>
      <c r="AO25" s="16"/>
      <c r="AP25" s="59">
        <v>28</v>
      </c>
      <c r="AQ25" s="59"/>
      <c r="AR25" s="14">
        <v>42</v>
      </c>
      <c r="AS25" s="14">
        <f t="shared" si="0"/>
        <v>177</v>
      </c>
      <c r="AT25" s="74">
        <f t="shared" si="1"/>
        <v>0.54798761609907121</v>
      </c>
      <c r="AU25" s="14" t="s">
        <v>20</v>
      </c>
    </row>
    <row r="26" spans="1:47" s="14" customFormat="1" ht="14" hidden="1">
      <c r="A26" s="13" t="s">
        <v>57</v>
      </c>
      <c r="B26" s="13">
        <v>22</v>
      </c>
      <c r="C26" s="13" t="s">
        <v>37</v>
      </c>
      <c r="D26" s="14">
        <v>-1</v>
      </c>
      <c r="E26" s="14">
        <v>-1</v>
      </c>
      <c r="F26" s="32"/>
      <c r="H26" s="14">
        <v>-1</v>
      </c>
      <c r="I26" s="14">
        <v>0</v>
      </c>
      <c r="J26" s="14">
        <v>-1</v>
      </c>
      <c r="K26" s="14">
        <v>0</v>
      </c>
      <c r="L26" s="14">
        <v>-1</v>
      </c>
      <c r="M26" s="14">
        <v>-1</v>
      </c>
      <c r="N26" s="14">
        <v>-1</v>
      </c>
      <c r="O26" s="14">
        <v>0</v>
      </c>
      <c r="P26" s="14">
        <v>-1</v>
      </c>
      <c r="Q26" s="14">
        <v>-1</v>
      </c>
      <c r="S26" s="14">
        <v>0</v>
      </c>
      <c r="T26" s="14">
        <v>-1</v>
      </c>
      <c r="U26" s="14">
        <v>-1</v>
      </c>
      <c r="V26" s="69"/>
      <c r="W26" s="14">
        <v>0</v>
      </c>
      <c r="X26" s="14">
        <v>-1</v>
      </c>
      <c r="Z26" s="14">
        <v>0</v>
      </c>
      <c r="AA26" s="14">
        <v>-1</v>
      </c>
      <c r="AB26" s="43"/>
      <c r="AC26" s="14">
        <v>-1</v>
      </c>
      <c r="AE26" s="14">
        <v>-1</v>
      </c>
      <c r="AF26" s="14">
        <v>-1</v>
      </c>
      <c r="AG26" s="14">
        <v>-1</v>
      </c>
      <c r="AH26" s="14">
        <v>-1</v>
      </c>
      <c r="AI26" s="14">
        <v>0</v>
      </c>
      <c r="AN26" s="16"/>
      <c r="AO26" s="16"/>
      <c r="AP26" s="59">
        <v>28</v>
      </c>
      <c r="AQ26" s="59"/>
      <c r="AS26" s="14">
        <f t="shared" si="0"/>
        <v>10</v>
      </c>
      <c r="AT26" s="74">
        <f t="shared" si="1"/>
        <v>3.0959752321981424E-2</v>
      </c>
    </row>
    <row r="27" spans="1:47" s="14" customFormat="1" ht="14">
      <c r="A27" s="13" t="s">
        <v>58</v>
      </c>
      <c r="B27" s="13">
        <v>23</v>
      </c>
      <c r="C27" s="13" t="s">
        <v>38</v>
      </c>
      <c r="F27" s="32"/>
      <c r="I27" s="14">
        <v>7</v>
      </c>
      <c r="K27" s="14">
        <v>14</v>
      </c>
      <c r="O27" s="14">
        <v>5</v>
      </c>
      <c r="S27" s="14">
        <v>66</v>
      </c>
      <c r="V27" s="69"/>
      <c r="W27" s="14">
        <v>9</v>
      </c>
      <c r="Z27" s="14">
        <v>4</v>
      </c>
      <c r="AB27" s="43"/>
      <c r="AI27" s="14">
        <v>58</v>
      </c>
      <c r="AM27" s="14">
        <v>26</v>
      </c>
      <c r="AN27" s="16"/>
      <c r="AO27" s="16"/>
      <c r="AP27" s="59">
        <v>28</v>
      </c>
      <c r="AQ27" s="59"/>
      <c r="AR27" s="14">
        <v>60</v>
      </c>
      <c r="AS27" s="14">
        <f t="shared" si="0"/>
        <v>277</v>
      </c>
      <c r="AT27" s="74">
        <f t="shared" si="1"/>
        <v>0.85758513931888547</v>
      </c>
      <c r="AU27" s="14" t="s">
        <v>262</v>
      </c>
    </row>
    <row r="28" spans="1:47" s="14" customFormat="1" ht="14">
      <c r="A28" s="13" t="s">
        <v>59</v>
      </c>
      <c r="B28" s="13">
        <v>24</v>
      </c>
      <c r="C28" s="13" t="s">
        <v>143</v>
      </c>
      <c r="F28" s="32"/>
      <c r="I28" s="14">
        <v>6</v>
      </c>
      <c r="J28" s="14">
        <v>-1</v>
      </c>
      <c r="K28" s="14">
        <v>0</v>
      </c>
      <c r="O28" s="14">
        <v>5</v>
      </c>
      <c r="S28" s="14">
        <v>60</v>
      </c>
      <c r="V28" s="69"/>
      <c r="W28" s="14">
        <v>12</v>
      </c>
      <c r="Z28" s="14">
        <v>3</v>
      </c>
      <c r="AA28" s="14">
        <v>-1</v>
      </c>
      <c r="AB28" s="43"/>
      <c r="AG28" s="14">
        <v>-1</v>
      </c>
      <c r="AI28" s="14">
        <v>62</v>
      </c>
      <c r="AM28" s="14">
        <v>22</v>
      </c>
      <c r="AN28" s="16"/>
      <c r="AO28" s="16"/>
      <c r="AP28" s="59">
        <v>28</v>
      </c>
      <c r="AQ28" s="59"/>
      <c r="AR28" s="14">
        <v>54</v>
      </c>
      <c r="AS28" s="14">
        <f t="shared" si="0"/>
        <v>249</v>
      </c>
      <c r="AT28" s="74">
        <f t="shared" si="1"/>
        <v>0.77089783281733748</v>
      </c>
      <c r="AU28" s="14" t="s">
        <v>259</v>
      </c>
    </row>
    <row r="29" spans="1:47" s="14" customFormat="1" ht="14">
      <c r="A29" s="13" t="s">
        <v>149</v>
      </c>
      <c r="B29" s="13">
        <v>25</v>
      </c>
      <c r="C29" s="13" t="s">
        <v>39</v>
      </c>
      <c r="F29" s="32"/>
      <c r="I29" s="14">
        <v>7</v>
      </c>
      <c r="K29" s="14">
        <v>14</v>
      </c>
      <c r="L29" s="14">
        <v>-1</v>
      </c>
      <c r="O29" s="14">
        <v>4</v>
      </c>
      <c r="S29" s="14">
        <v>53</v>
      </c>
      <c r="T29" s="14">
        <v>-1</v>
      </c>
      <c r="U29" s="14">
        <v>-1</v>
      </c>
      <c r="V29" s="69"/>
      <c r="W29" s="14">
        <v>11</v>
      </c>
      <c r="Z29" s="14">
        <v>4</v>
      </c>
      <c r="AB29" s="43"/>
      <c r="AC29" s="14">
        <v>-1</v>
      </c>
      <c r="AI29" s="14">
        <v>57</v>
      </c>
      <c r="AM29" s="14">
        <v>19</v>
      </c>
      <c r="AN29" s="16"/>
      <c r="AO29" s="16"/>
      <c r="AP29" s="59">
        <v>28</v>
      </c>
      <c r="AQ29" s="59"/>
      <c r="AR29" s="14">
        <v>53</v>
      </c>
      <c r="AS29" s="14">
        <f t="shared" si="0"/>
        <v>246</v>
      </c>
      <c r="AT29" s="74">
        <f t="shared" si="1"/>
        <v>0.76160990712074306</v>
      </c>
      <c r="AU29" s="14" t="s">
        <v>259</v>
      </c>
    </row>
    <row r="30" spans="1:47" s="14" customFormat="1" ht="14">
      <c r="A30" s="13" t="s">
        <v>60</v>
      </c>
      <c r="B30" s="13">
        <v>26</v>
      </c>
      <c r="C30" s="13" t="s">
        <v>210</v>
      </c>
      <c r="F30" s="32"/>
      <c r="I30" s="14">
        <v>7</v>
      </c>
      <c r="K30" s="14">
        <v>13</v>
      </c>
      <c r="O30" s="14">
        <v>5</v>
      </c>
      <c r="S30" s="14">
        <v>54</v>
      </c>
      <c r="V30" s="69"/>
      <c r="W30" s="14">
        <v>11</v>
      </c>
      <c r="Z30" s="14">
        <v>3</v>
      </c>
      <c r="AB30" s="43"/>
      <c r="AI30" s="14">
        <v>53</v>
      </c>
      <c r="AL30" s="14">
        <v>10</v>
      </c>
      <c r="AM30" s="14">
        <v>18</v>
      </c>
      <c r="AN30" s="16"/>
      <c r="AO30" s="16"/>
      <c r="AP30" s="59">
        <v>28</v>
      </c>
      <c r="AQ30" s="59"/>
      <c r="AR30" s="14">
        <v>61</v>
      </c>
      <c r="AS30" s="14">
        <f t="shared" si="0"/>
        <v>263</v>
      </c>
      <c r="AT30" s="74">
        <f t="shared" si="1"/>
        <v>0.81424148606811142</v>
      </c>
      <c r="AU30" s="14" t="s">
        <v>259</v>
      </c>
    </row>
    <row r="31" spans="1:47" s="14" customFormat="1" ht="14">
      <c r="A31" s="13" t="s">
        <v>62</v>
      </c>
      <c r="B31" s="13">
        <v>27</v>
      </c>
      <c r="C31" s="13" t="s">
        <v>61</v>
      </c>
      <c r="F31" s="32"/>
      <c r="I31" s="14">
        <v>6</v>
      </c>
      <c r="K31" s="14">
        <v>10</v>
      </c>
      <c r="O31" s="14">
        <v>5</v>
      </c>
      <c r="S31" s="14">
        <v>44</v>
      </c>
      <c r="V31" s="69"/>
      <c r="W31" s="14">
        <v>0</v>
      </c>
      <c r="X31" s="14">
        <v>-1</v>
      </c>
      <c r="Z31" s="14">
        <v>3</v>
      </c>
      <c r="AB31" s="43"/>
      <c r="AI31" s="14">
        <v>41</v>
      </c>
      <c r="AM31" s="14">
        <v>17</v>
      </c>
      <c r="AN31" s="16"/>
      <c r="AO31" s="16"/>
      <c r="AP31" s="59">
        <v>28</v>
      </c>
      <c r="AQ31" s="59"/>
      <c r="AR31" s="14">
        <v>53</v>
      </c>
      <c r="AS31" s="14">
        <f t="shared" si="0"/>
        <v>206</v>
      </c>
      <c r="AT31" s="74">
        <f t="shared" si="1"/>
        <v>0.63777089783281737</v>
      </c>
      <c r="AU31" s="14" t="s">
        <v>261</v>
      </c>
    </row>
    <row r="32" spans="1:47" s="14" customFormat="1" ht="14">
      <c r="A32" s="13" t="s">
        <v>63</v>
      </c>
      <c r="B32" s="13">
        <v>28</v>
      </c>
      <c r="C32" s="13" t="s">
        <v>211</v>
      </c>
      <c r="F32" s="32"/>
      <c r="I32" s="14">
        <v>7</v>
      </c>
      <c r="K32" s="14">
        <v>13</v>
      </c>
      <c r="N32" s="14">
        <v>-1</v>
      </c>
      <c r="O32" s="14">
        <v>0</v>
      </c>
      <c r="S32" s="14">
        <v>49</v>
      </c>
      <c r="T32" s="14">
        <v>-1</v>
      </c>
      <c r="U32" s="14">
        <v>-1</v>
      </c>
      <c r="V32" s="69"/>
      <c r="W32" s="14">
        <v>5</v>
      </c>
      <c r="Z32" s="14">
        <v>0</v>
      </c>
      <c r="AA32" s="14">
        <v>-1</v>
      </c>
      <c r="AB32" s="43"/>
      <c r="AC32" s="14">
        <v>-1</v>
      </c>
      <c r="AG32" s="14">
        <v>-1</v>
      </c>
      <c r="AI32" s="14">
        <v>46</v>
      </c>
      <c r="AM32" s="14">
        <v>17</v>
      </c>
      <c r="AN32" s="16"/>
      <c r="AO32" s="16"/>
      <c r="AP32" s="59">
        <v>28</v>
      </c>
      <c r="AQ32" s="59"/>
      <c r="AR32" s="14">
        <v>0</v>
      </c>
      <c r="AS32" s="14">
        <f t="shared" si="0"/>
        <v>159</v>
      </c>
      <c r="AT32" s="74">
        <f t="shared" si="1"/>
        <v>0.49226006191950467</v>
      </c>
      <c r="AU32" s="14" t="s">
        <v>260</v>
      </c>
    </row>
    <row r="33" spans="1:47" s="14" customFormat="1" ht="14" hidden="1">
      <c r="A33" s="13" t="s">
        <v>64</v>
      </c>
      <c r="B33" s="13">
        <v>29</v>
      </c>
      <c r="C33" s="13" t="s">
        <v>219</v>
      </c>
      <c r="F33" s="32"/>
      <c r="H33" s="14">
        <v>-1</v>
      </c>
      <c r="I33" s="14">
        <v>0</v>
      </c>
      <c r="K33" s="14">
        <v>10</v>
      </c>
      <c r="O33" s="14">
        <v>5</v>
      </c>
      <c r="Q33" s="14">
        <v>-1</v>
      </c>
      <c r="S33" s="14">
        <v>0</v>
      </c>
      <c r="T33" s="14">
        <v>-1</v>
      </c>
      <c r="U33" s="14">
        <v>-1</v>
      </c>
      <c r="V33" s="69"/>
      <c r="W33" s="14">
        <v>0</v>
      </c>
      <c r="X33" s="14">
        <v>-1</v>
      </c>
      <c r="Z33" s="14">
        <v>0</v>
      </c>
      <c r="AA33" s="14">
        <v>-1</v>
      </c>
      <c r="AB33" s="43"/>
      <c r="AC33" s="14">
        <v>-1</v>
      </c>
      <c r="AE33" s="14">
        <v>-1</v>
      </c>
      <c r="AF33" s="14">
        <v>-1</v>
      </c>
      <c r="AG33" s="14">
        <v>-1</v>
      </c>
      <c r="AH33" s="14">
        <v>-1</v>
      </c>
      <c r="AI33" s="14">
        <v>0</v>
      </c>
      <c r="AN33" s="16"/>
      <c r="AO33" s="16"/>
      <c r="AP33" s="59">
        <v>28</v>
      </c>
      <c r="AQ33" s="59"/>
      <c r="AS33" s="14">
        <f t="shared" si="0"/>
        <v>32</v>
      </c>
      <c r="AT33" s="74">
        <f t="shared" si="1"/>
        <v>9.9071207430340563E-2</v>
      </c>
    </row>
    <row r="34" spans="1:47" s="14" customFormat="1" ht="14">
      <c r="A34" s="13" t="s">
        <v>65</v>
      </c>
      <c r="B34" s="13">
        <v>30</v>
      </c>
      <c r="C34" s="13" t="s">
        <v>212</v>
      </c>
      <c r="F34" s="32"/>
      <c r="I34" s="14">
        <v>6</v>
      </c>
      <c r="K34" s="14">
        <v>13</v>
      </c>
      <c r="M34" s="14">
        <v>-1</v>
      </c>
      <c r="O34" s="14">
        <v>2</v>
      </c>
      <c r="P34" s="14">
        <v>-1</v>
      </c>
      <c r="Q34" s="14">
        <v>-1</v>
      </c>
      <c r="S34" s="14">
        <v>44</v>
      </c>
      <c r="U34" s="14">
        <v>-1</v>
      </c>
      <c r="V34" s="69"/>
      <c r="W34" s="14">
        <v>0</v>
      </c>
      <c r="X34" s="14">
        <v>-1</v>
      </c>
      <c r="Z34" s="14">
        <v>3</v>
      </c>
      <c r="AB34" s="43"/>
      <c r="AC34" s="14">
        <v>-1</v>
      </c>
      <c r="AF34" s="14">
        <v>-1</v>
      </c>
      <c r="AG34" s="14">
        <v>-1</v>
      </c>
      <c r="AH34" s="14">
        <v>-1</v>
      </c>
      <c r="AI34" s="14">
        <v>49</v>
      </c>
      <c r="AM34" s="14">
        <v>13</v>
      </c>
      <c r="AN34" s="16"/>
      <c r="AO34" s="16"/>
      <c r="AP34" s="59">
        <v>28</v>
      </c>
      <c r="AQ34" s="59"/>
      <c r="AR34" s="14">
        <v>45</v>
      </c>
      <c r="AS34" s="14">
        <f t="shared" si="0"/>
        <v>194</v>
      </c>
      <c r="AT34" s="74">
        <f t="shared" si="1"/>
        <v>0.60061919504643968</v>
      </c>
      <c r="AU34" s="14" t="s">
        <v>261</v>
      </c>
    </row>
    <row r="35" spans="1:47" s="14" customFormat="1" ht="14">
      <c r="A35" s="13" t="s">
        <v>67</v>
      </c>
      <c r="B35" s="13">
        <v>31</v>
      </c>
      <c r="C35" s="13" t="s">
        <v>66</v>
      </c>
      <c r="F35" s="32"/>
      <c r="I35" s="14">
        <v>7</v>
      </c>
      <c r="K35" s="14">
        <v>12</v>
      </c>
      <c r="O35" s="14">
        <v>4</v>
      </c>
      <c r="S35" s="14">
        <v>59</v>
      </c>
      <c r="V35" s="69"/>
      <c r="W35" s="14">
        <v>16</v>
      </c>
      <c r="Z35" s="14">
        <v>0</v>
      </c>
      <c r="AA35" s="14">
        <v>-1</v>
      </c>
      <c r="AB35" s="43"/>
      <c r="AF35" s="14">
        <v>-1</v>
      </c>
      <c r="AH35" s="14">
        <v>-1</v>
      </c>
      <c r="AI35" s="14">
        <v>69</v>
      </c>
      <c r="AM35" s="14">
        <v>25</v>
      </c>
      <c r="AN35" s="16"/>
      <c r="AO35" s="16"/>
      <c r="AP35" s="59">
        <v>28</v>
      </c>
      <c r="AQ35" s="59"/>
      <c r="AR35" s="14">
        <v>71</v>
      </c>
      <c r="AS35" s="14">
        <f t="shared" si="0"/>
        <v>288</v>
      </c>
      <c r="AT35" s="74">
        <f t="shared" si="1"/>
        <v>0.89164086687306499</v>
      </c>
      <c r="AU35" s="14" t="s">
        <v>258</v>
      </c>
    </row>
    <row r="36" spans="1:47" s="14" customFormat="1" ht="14" hidden="1">
      <c r="A36" s="13" t="s">
        <v>68</v>
      </c>
      <c r="B36" s="13">
        <v>32</v>
      </c>
      <c r="C36" s="13" t="s">
        <v>22</v>
      </c>
      <c r="F36" s="32"/>
      <c r="I36" s="14">
        <v>5</v>
      </c>
      <c r="K36" s="14">
        <v>14</v>
      </c>
      <c r="M36" s="14">
        <v>-1</v>
      </c>
      <c r="N36" s="14">
        <v>-1</v>
      </c>
      <c r="O36" s="14">
        <v>0</v>
      </c>
      <c r="Q36" s="14">
        <v>-1</v>
      </c>
      <c r="R36" s="14">
        <v>-1</v>
      </c>
      <c r="S36" s="14">
        <v>0</v>
      </c>
      <c r="T36" s="14">
        <v>-1</v>
      </c>
      <c r="V36" s="69"/>
      <c r="W36" s="14">
        <v>0</v>
      </c>
      <c r="X36" s="14">
        <v>-1</v>
      </c>
      <c r="Z36" s="14">
        <v>0</v>
      </c>
      <c r="AA36" s="14">
        <v>-1</v>
      </c>
      <c r="AB36" s="43"/>
      <c r="AC36" s="14">
        <v>-1</v>
      </c>
      <c r="AE36" s="14">
        <v>-1</v>
      </c>
      <c r="AF36" s="14">
        <v>-1</v>
      </c>
      <c r="AG36" s="14">
        <v>-1</v>
      </c>
      <c r="AH36" s="14">
        <v>-1</v>
      </c>
      <c r="AI36" s="14">
        <v>0</v>
      </c>
      <c r="AN36" s="16"/>
      <c r="AO36" s="16"/>
      <c r="AP36" s="59">
        <v>28</v>
      </c>
      <c r="AQ36" s="59"/>
      <c r="AS36" s="14">
        <f t="shared" si="0"/>
        <v>35</v>
      </c>
      <c r="AT36" s="74">
        <f t="shared" si="1"/>
        <v>0.10835913312693499</v>
      </c>
    </row>
    <row r="37" spans="1:47" s="14" customFormat="1" ht="14">
      <c r="A37" s="13" t="s">
        <v>69</v>
      </c>
      <c r="B37" s="13">
        <v>33</v>
      </c>
      <c r="C37" s="13" t="s">
        <v>23</v>
      </c>
      <c r="F37" s="32"/>
      <c r="I37" s="14">
        <v>7</v>
      </c>
      <c r="K37" s="14">
        <v>13</v>
      </c>
      <c r="O37" s="14">
        <v>6</v>
      </c>
      <c r="P37" s="14">
        <v>-1</v>
      </c>
      <c r="S37" s="14">
        <v>45</v>
      </c>
      <c r="V37" s="69"/>
      <c r="W37" s="14">
        <v>9</v>
      </c>
      <c r="Z37" s="14">
        <v>3</v>
      </c>
      <c r="AB37" s="43"/>
      <c r="AI37" s="14">
        <v>55</v>
      </c>
      <c r="AM37" s="14">
        <v>22</v>
      </c>
      <c r="AN37" s="16"/>
      <c r="AO37" s="16"/>
      <c r="AP37" s="59">
        <v>28</v>
      </c>
      <c r="AQ37" s="59"/>
      <c r="AR37" s="14">
        <v>41</v>
      </c>
      <c r="AS37" s="14">
        <f t="shared" si="0"/>
        <v>228</v>
      </c>
      <c r="AT37" s="74">
        <f t="shared" si="1"/>
        <v>0.70588235294117652</v>
      </c>
      <c r="AU37" s="14" t="s">
        <v>261</v>
      </c>
    </row>
    <row r="38" spans="1:47" s="14" customFormat="1" ht="14">
      <c r="A38" s="13" t="s">
        <v>70</v>
      </c>
      <c r="B38" s="13">
        <v>34</v>
      </c>
      <c r="C38" s="13" t="s">
        <v>24</v>
      </c>
      <c r="E38" s="14">
        <v>-1</v>
      </c>
      <c r="F38" s="32"/>
      <c r="I38" s="14">
        <v>7</v>
      </c>
      <c r="K38" s="14">
        <v>11</v>
      </c>
      <c r="O38" s="14">
        <v>4</v>
      </c>
      <c r="S38" s="14">
        <v>56</v>
      </c>
      <c r="V38" s="69"/>
      <c r="W38" s="14">
        <v>9</v>
      </c>
      <c r="Z38" s="14">
        <v>3</v>
      </c>
      <c r="AB38" s="43"/>
      <c r="AC38" s="14">
        <v>-1</v>
      </c>
      <c r="AG38" s="14">
        <v>-1</v>
      </c>
      <c r="AI38" s="14">
        <v>56</v>
      </c>
      <c r="AJ38" s="14">
        <v>8</v>
      </c>
      <c r="AM38" s="14">
        <v>6</v>
      </c>
      <c r="AN38" s="16"/>
      <c r="AO38" s="16"/>
      <c r="AP38" s="59">
        <v>28</v>
      </c>
      <c r="AQ38" s="59"/>
      <c r="AR38" s="14">
        <v>53</v>
      </c>
      <c r="AS38" s="14">
        <f t="shared" si="0"/>
        <v>238</v>
      </c>
      <c r="AT38" s="74">
        <f t="shared" si="1"/>
        <v>0.73684210526315785</v>
      </c>
      <c r="AU38" s="14" t="s">
        <v>263</v>
      </c>
    </row>
    <row r="39" spans="1:47" s="14" customFormat="1" ht="14">
      <c r="A39" s="13" t="s">
        <v>71</v>
      </c>
      <c r="B39" s="13">
        <v>35</v>
      </c>
      <c r="C39" s="13" t="s">
        <v>214</v>
      </c>
      <c r="F39" s="32"/>
      <c r="I39" s="14">
        <v>6</v>
      </c>
      <c r="K39" s="14">
        <v>12</v>
      </c>
      <c r="M39" s="14">
        <v>-1</v>
      </c>
      <c r="O39" s="14">
        <v>3</v>
      </c>
      <c r="S39" s="14">
        <v>32</v>
      </c>
      <c r="T39" s="14">
        <v>-1</v>
      </c>
      <c r="V39" s="69"/>
      <c r="W39" s="14">
        <v>11</v>
      </c>
      <c r="Z39" s="14">
        <v>3</v>
      </c>
      <c r="AA39" s="14">
        <v>-1</v>
      </c>
      <c r="AB39" s="43"/>
      <c r="AC39" s="14">
        <v>-1</v>
      </c>
      <c r="AF39" s="14">
        <v>-1</v>
      </c>
      <c r="AI39" s="14">
        <v>41</v>
      </c>
      <c r="AM39" s="14">
        <v>23</v>
      </c>
      <c r="AN39" s="16"/>
      <c r="AO39" s="16"/>
      <c r="AP39" s="59">
        <v>28</v>
      </c>
      <c r="AQ39" s="59"/>
      <c r="AR39" s="14">
        <v>37</v>
      </c>
      <c r="AS39" s="14">
        <f t="shared" si="0"/>
        <v>191</v>
      </c>
      <c r="AT39" s="74">
        <f t="shared" si="1"/>
        <v>0.59133126934984526</v>
      </c>
      <c r="AU39" s="14" t="s">
        <v>264</v>
      </c>
    </row>
    <row r="40" spans="1:47" s="14" customFormat="1" ht="14">
      <c r="A40" s="13" t="s">
        <v>72</v>
      </c>
      <c r="B40" s="13">
        <v>36</v>
      </c>
      <c r="C40" s="13" t="s">
        <v>213</v>
      </c>
      <c r="F40" s="32"/>
      <c r="I40" s="14">
        <v>7</v>
      </c>
      <c r="K40" s="14">
        <v>11</v>
      </c>
      <c r="O40" s="14">
        <v>2</v>
      </c>
      <c r="S40" s="14">
        <v>52</v>
      </c>
      <c r="V40" s="69"/>
      <c r="W40" s="14">
        <v>4</v>
      </c>
      <c r="Z40" s="14">
        <v>0</v>
      </c>
      <c r="AB40" s="43"/>
      <c r="AI40" s="14">
        <v>44</v>
      </c>
      <c r="AM40" s="14">
        <v>9</v>
      </c>
      <c r="AN40" s="16"/>
      <c r="AO40" s="16"/>
      <c r="AP40" s="59">
        <v>28</v>
      </c>
      <c r="AQ40" s="59"/>
      <c r="AR40" s="14">
        <v>61</v>
      </c>
      <c r="AS40" s="14">
        <f t="shared" si="0"/>
        <v>218</v>
      </c>
      <c r="AT40" s="74">
        <f t="shared" si="1"/>
        <v>0.67492260061919507</v>
      </c>
      <c r="AU40" s="14" t="s">
        <v>261</v>
      </c>
    </row>
    <row r="41" spans="1:47" s="12" customFormat="1" ht="14" hidden="1" customHeight="1">
      <c r="A41" s="13" t="s">
        <v>205</v>
      </c>
      <c r="B41" s="14">
        <v>37</v>
      </c>
      <c r="C41" s="14" t="s">
        <v>104</v>
      </c>
      <c r="F41" s="33"/>
      <c r="I41" s="12">
        <v>3</v>
      </c>
      <c r="J41" s="12">
        <v>-1</v>
      </c>
      <c r="K41" s="12">
        <v>0</v>
      </c>
      <c r="L41" s="12">
        <v>-1</v>
      </c>
      <c r="N41" s="12">
        <v>-1</v>
      </c>
      <c r="O41" s="12">
        <v>0</v>
      </c>
      <c r="Q41" s="12">
        <v>-1</v>
      </c>
      <c r="S41" s="12">
        <v>0</v>
      </c>
      <c r="T41" s="12">
        <v>-1</v>
      </c>
      <c r="U41" s="12">
        <v>-1</v>
      </c>
      <c r="V41" s="71">
        <v>-1</v>
      </c>
      <c r="W41" s="12">
        <v>0</v>
      </c>
      <c r="X41" s="12">
        <v>-1</v>
      </c>
      <c r="Z41" s="12">
        <v>0</v>
      </c>
      <c r="AA41" s="12">
        <v>-1</v>
      </c>
      <c r="AB41" s="45"/>
      <c r="AE41" s="12">
        <v>-1</v>
      </c>
      <c r="AF41" s="12">
        <v>-1</v>
      </c>
      <c r="AG41" s="12">
        <v>-1</v>
      </c>
      <c r="AI41" s="12">
        <v>0</v>
      </c>
      <c r="AN41" s="11"/>
      <c r="AO41" s="11"/>
      <c r="AP41" s="59">
        <v>28</v>
      </c>
      <c r="AQ41" s="59"/>
      <c r="AT41" s="75"/>
    </row>
    <row r="42" spans="1:47" ht="18">
      <c r="A42" s="34"/>
      <c r="B42" s="8"/>
      <c r="C42" s="8"/>
      <c r="D42" s="8"/>
      <c r="E42" s="8" t="s">
        <v>145</v>
      </c>
      <c r="F42" s="8" t="s">
        <v>144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 t="s">
        <v>267</v>
      </c>
      <c r="T42" s="8"/>
      <c r="U42" s="8"/>
      <c r="V42" s="72"/>
      <c r="W42" s="46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9"/>
      <c r="AJ42" s="9"/>
      <c r="AK42" s="9"/>
      <c r="AL42" s="9"/>
      <c r="AM42" s="9"/>
      <c r="AN42" s="8"/>
      <c r="AO42" s="8"/>
      <c r="AP42" s="8"/>
      <c r="AQ42" s="8"/>
      <c r="AT42" s="76"/>
    </row>
    <row r="43" spans="1:47" ht="18">
      <c r="A43" s="8"/>
      <c r="C43" s="8"/>
      <c r="D43" s="8"/>
      <c r="E43" s="8"/>
      <c r="F43" s="34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72"/>
      <c r="W43" s="8"/>
      <c r="X43" s="8"/>
      <c r="Y43" s="8"/>
      <c r="Z43" s="8"/>
      <c r="AA43" s="8"/>
      <c r="AB43" s="46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9"/>
      <c r="AO43" s="9"/>
      <c r="AP43" s="9"/>
      <c r="AQ43" s="9"/>
      <c r="AR43" s="8"/>
      <c r="AS43" s="8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1"/>
  <sheetViews>
    <sheetView zoomScale="125" zoomScaleNormal="125" zoomScalePageLayoutView="125" workbookViewId="0">
      <selection activeCell="G1" sqref="G1"/>
    </sheetView>
  </sheetViews>
  <sheetFormatPr baseColWidth="10" defaultRowHeight="15" x14ac:dyDescent="0"/>
  <cols>
    <col min="1" max="1" width="12.5" customWidth="1"/>
    <col min="2" max="2" width="3.83203125" customWidth="1"/>
    <col min="3" max="3" width="17.83203125" customWidth="1"/>
    <col min="4" max="5" width="2.83203125" customWidth="1"/>
    <col min="6" max="6" width="2.83203125" style="28" customWidth="1"/>
    <col min="7" max="8" width="2.83203125" customWidth="1"/>
    <col min="9" max="9" width="3.33203125" customWidth="1"/>
    <col min="10" max="11" width="2.83203125" customWidth="1"/>
    <col min="12" max="13" width="2.83203125" hidden="1" customWidth="1"/>
    <col min="14" max="14" width="2.83203125" customWidth="1"/>
    <col min="15" max="18" width="2.83203125" hidden="1" customWidth="1"/>
    <col min="19" max="19" width="2.83203125" customWidth="1"/>
    <col min="20" max="20" width="2.83203125" hidden="1" customWidth="1"/>
    <col min="21" max="21" width="2.83203125" style="40" customWidth="1"/>
    <col min="22" max="22" width="2.83203125" hidden="1" customWidth="1"/>
    <col min="23" max="23" width="2.83203125" customWidth="1"/>
    <col min="24" max="33" width="2.83203125" hidden="1" customWidth="1"/>
    <col min="34" max="34" width="2.83203125" customWidth="1"/>
    <col min="35" max="36" width="2.83203125" hidden="1" customWidth="1"/>
    <col min="37" max="37" width="3.5" customWidth="1"/>
    <col min="38" max="38" width="2.83203125" hidden="1" customWidth="1"/>
    <col min="39" max="39" width="2.83203125" customWidth="1"/>
    <col min="40" max="41" width="2.83203125" hidden="1" customWidth="1"/>
    <col min="42" max="42" width="2.83203125" customWidth="1"/>
    <col min="43" max="43" width="5.5" style="6" customWidth="1"/>
    <col min="44" max="44" width="6.83203125" style="6" customWidth="1"/>
    <col min="45" max="45" width="5.83203125" style="6" customWidth="1"/>
    <col min="46" max="46" width="4.6640625" style="6" customWidth="1"/>
    <col min="47" max="48" width="10.83203125" style="6"/>
  </cols>
  <sheetData>
    <row r="1" spans="1:47" ht="40" customHeight="1">
      <c r="A1" s="6"/>
      <c r="B1" s="17"/>
      <c r="C1" s="17" t="s">
        <v>151</v>
      </c>
      <c r="D1" s="18">
        <v>41546</v>
      </c>
      <c r="E1" s="18">
        <v>41549</v>
      </c>
      <c r="F1" s="26">
        <v>41551</v>
      </c>
      <c r="G1" s="18">
        <v>41554</v>
      </c>
      <c r="H1" s="18">
        <v>41556</v>
      </c>
      <c r="I1" s="18" t="s">
        <v>118</v>
      </c>
      <c r="J1" s="18">
        <v>41558</v>
      </c>
      <c r="K1" s="18" t="s">
        <v>117</v>
      </c>
      <c r="L1" s="18">
        <v>41561</v>
      </c>
      <c r="M1" s="18">
        <v>41563</v>
      </c>
      <c r="N1" s="18" t="s">
        <v>140</v>
      </c>
      <c r="O1" s="18">
        <v>41565</v>
      </c>
      <c r="P1" s="18">
        <v>41568</v>
      </c>
      <c r="Q1" s="18">
        <v>41570</v>
      </c>
      <c r="R1" s="18">
        <v>41572</v>
      </c>
      <c r="S1" s="7" t="s">
        <v>141</v>
      </c>
      <c r="T1" s="18">
        <v>41575</v>
      </c>
      <c r="U1" s="38" t="s">
        <v>124</v>
      </c>
      <c r="V1" s="18">
        <v>41579</v>
      </c>
      <c r="W1" s="18" t="s">
        <v>126</v>
      </c>
      <c r="X1" s="18">
        <v>41582</v>
      </c>
      <c r="Y1" s="18">
        <v>41584</v>
      </c>
      <c r="Z1" s="18">
        <v>41586</v>
      </c>
      <c r="AA1" s="18">
        <v>41589</v>
      </c>
      <c r="AB1" s="18">
        <v>41591</v>
      </c>
      <c r="AC1" s="18">
        <v>41593</v>
      </c>
      <c r="AD1" s="18">
        <v>41596</v>
      </c>
      <c r="AE1" s="18">
        <v>41598</v>
      </c>
      <c r="AF1" s="18">
        <v>41600</v>
      </c>
      <c r="AG1" s="18">
        <v>41603</v>
      </c>
      <c r="AH1" s="18" t="s">
        <v>128</v>
      </c>
      <c r="AI1" s="18">
        <v>41605</v>
      </c>
      <c r="AJ1" s="18">
        <v>41607</v>
      </c>
      <c r="AK1" s="18" t="s">
        <v>131</v>
      </c>
      <c r="AL1" s="18">
        <v>41610</v>
      </c>
      <c r="AM1" s="18" t="s">
        <v>132</v>
      </c>
      <c r="AN1" s="18">
        <v>41612</v>
      </c>
      <c r="AO1" s="18">
        <v>41614</v>
      </c>
      <c r="AP1" s="3" t="s">
        <v>134</v>
      </c>
      <c r="AQ1" s="21" t="s">
        <v>147</v>
      </c>
      <c r="AR1" s="21"/>
      <c r="AS1" s="21"/>
      <c r="AT1" s="21"/>
      <c r="AU1" s="21"/>
    </row>
    <row r="2" spans="1:47" ht="13" customHeight="1">
      <c r="A2" s="23" t="s">
        <v>139</v>
      </c>
      <c r="B2" s="17"/>
      <c r="D2" s="48"/>
      <c r="E2" s="48"/>
      <c r="F2" s="57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>
        <v>7</v>
      </c>
      <c r="T2" s="50"/>
      <c r="U2" s="58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>
        <v>12</v>
      </c>
      <c r="AI2" s="50"/>
      <c r="AJ2" s="50"/>
      <c r="AK2" s="50">
        <v>30</v>
      </c>
      <c r="AL2" s="50"/>
      <c r="AM2" s="50"/>
      <c r="AN2" s="50"/>
      <c r="AO2" s="50"/>
      <c r="AP2" s="2" t="s">
        <v>114</v>
      </c>
      <c r="AQ2" s="6">
        <v>3</v>
      </c>
    </row>
    <row r="3" spans="1:47" ht="13" customHeight="1">
      <c r="A3" s="23" t="s">
        <v>136</v>
      </c>
      <c r="B3" s="17"/>
      <c r="D3" s="48"/>
      <c r="E3" s="48"/>
      <c r="F3" s="57"/>
      <c r="G3" s="50"/>
      <c r="H3" s="50"/>
      <c r="I3" s="50">
        <v>7</v>
      </c>
      <c r="J3" s="50"/>
      <c r="K3" s="50">
        <v>14</v>
      </c>
      <c r="L3" s="50"/>
      <c r="M3" s="50"/>
      <c r="N3" s="50">
        <v>5</v>
      </c>
      <c r="O3" s="50"/>
      <c r="P3" s="50"/>
      <c r="Q3" s="50"/>
      <c r="R3" s="50"/>
      <c r="S3" s="50">
        <v>65</v>
      </c>
      <c r="T3" s="50"/>
      <c r="U3" s="58">
        <v>18</v>
      </c>
      <c r="V3" s="50"/>
      <c r="W3" s="50">
        <v>3</v>
      </c>
      <c r="X3" s="50"/>
      <c r="Y3" s="50"/>
      <c r="Z3" s="50"/>
      <c r="AA3" s="79"/>
      <c r="AB3" s="50"/>
      <c r="AC3" s="50"/>
      <c r="AD3" s="50"/>
      <c r="AE3" s="50"/>
      <c r="AF3" s="50"/>
      <c r="AG3" s="50"/>
      <c r="AH3" s="50">
        <v>65</v>
      </c>
      <c r="AI3" s="50"/>
      <c r="AJ3" s="50"/>
      <c r="AK3" s="50"/>
      <c r="AL3" s="50"/>
      <c r="AM3" s="50">
        <v>26</v>
      </c>
      <c r="AN3" s="50"/>
      <c r="AO3" s="50"/>
      <c r="AP3" s="2">
        <v>28</v>
      </c>
      <c r="AQ3" s="6">
        <v>90</v>
      </c>
      <c r="AR3" s="6">
        <f>SUM(D3:AQ3)</f>
        <v>321</v>
      </c>
      <c r="AS3" s="84">
        <f>AR3/321</f>
        <v>1</v>
      </c>
      <c r="AT3" s="6" t="s">
        <v>258</v>
      </c>
    </row>
    <row r="4" spans="1:47" ht="13" customHeight="1">
      <c r="A4" s="19" t="s">
        <v>73</v>
      </c>
      <c r="B4" s="5">
        <v>1</v>
      </c>
      <c r="C4" s="5" t="s">
        <v>0</v>
      </c>
      <c r="D4" s="5"/>
      <c r="E4" s="6"/>
      <c r="F4" s="27"/>
      <c r="G4" s="6">
        <v>-1</v>
      </c>
      <c r="H4" s="6"/>
      <c r="I4" s="6">
        <v>6</v>
      </c>
      <c r="J4" s="6"/>
      <c r="K4" s="6">
        <v>13</v>
      </c>
      <c r="L4" s="6"/>
      <c r="M4" s="6">
        <v>-1</v>
      </c>
      <c r="N4" s="6">
        <v>0</v>
      </c>
      <c r="O4" s="6">
        <v>-1</v>
      </c>
      <c r="P4" s="6"/>
      <c r="Q4" s="6"/>
      <c r="R4" s="6"/>
      <c r="S4" s="6">
        <v>45</v>
      </c>
      <c r="T4" s="6"/>
      <c r="U4" s="39">
        <v>11</v>
      </c>
      <c r="V4" s="6"/>
      <c r="W4" s="6">
        <v>0</v>
      </c>
      <c r="X4" s="6">
        <v>-1</v>
      </c>
      <c r="Y4" s="6">
        <v>-1</v>
      </c>
      <c r="Z4" s="6">
        <v>-1</v>
      </c>
      <c r="AA4" s="80"/>
      <c r="AB4" s="6"/>
      <c r="AC4" s="6"/>
      <c r="AD4" s="6"/>
      <c r="AE4" s="6"/>
      <c r="AF4" s="6">
        <v>-1</v>
      </c>
      <c r="AG4" s="6">
        <v>-1</v>
      </c>
      <c r="AH4" s="6">
        <v>46</v>
      </c>
      <c r="AI4" s="6"/>
      <c r="AJ4" s="6"/>
      <c r="AK4" s="6"/>
      <c r="AL4" s="6"/>
      <c r="AM4" s="6">
        <v>14</v>
      </c>
      <c r="AN4" s="20"/>
      <c r="AO4" s="20"/>
      <c r="AP4" s="1">
        <v>28</v>
      </c>
      <c r="AQ4" s="6">
        <v>60</v>
      </c>
      <c r="AR4" s="6">
        <f t="shared" ref="AR4:AR40" si="0">SUM(D4:AQ4)</f>
        <v>215</v>
      </c>
      <c r="AS4" s="84">
        <f t="shared" ref="AS4:AS39" si="1">AR4/321</f>
        <v>0.66978193146417442</v>
      </c>
      <c r="AT4" s="6" t="s">
        <v>261</v>
      </c>
    </row>
    <row r="5" spans="1:47" ht="13" customHeight="1">
      <c r="A5" s="19" t="s">
        <v>74</v>
      </c>
      <c r="B5" s="5">
        <v>2</v>
      </c>
      <c r="C5" s="5" t="s">
        <v>221</v>
      </c>
      <c r="D5" s="5"/>
      <c r="E5" s="6"/>
      <c r="F5" s="27"/>
      <c r="G5" s="6"/>
      <c r="H5" s="6">
        <v>-1</v>
      </c>
      <c r="I5" s="6">
        <v>0</v>
      </c>
      <c r="J5" s="6"/>
      <c r="K5" s="6">
        <v>13</v>
      </c>
      <c r="L5" s="6">
        <v>-1</v>
      </c>
      <c r="M5" s="6"/>
      <c r="N5" s="6">
        <v>0</v>
      </c>
      <c r="O5" s="6">
        <v>-1</v>
      </c>
      <c r="P5" s="6">
        <v>-1</v>
      </c>
      <c r="Q5" s="6">
        <v>-1</v>
      </c>
      <c r="R5" s="6"/>
      <c r="S5" s="6">
        <v>43</v>
      </c>
      <c r="T5" s="6"/>
      <c r="U5" s="39">
        <v>0</v>
      </c>
      <c r="V5" s="6"/>
      <c r="W5" s="6">
        <v>0</v>
      </c>
      <c r="X5" s="6">
        <v>-1</v>
      </c>
      <c r="Y5" s="6">
        <v>-1</v>
      </c>
      <c r="Z5" s="6"/>
      <c r="AA5" s="81"/>
      <c r="AB5" s="6">
        <v>-1</v>
      </c>
      <c r="AC5" s="6"/>
      <c r="AD5" s="6"/>
      <c r="AE5" s="6">
        <v>-1</v>
      </c>
      <c r="AF5" s="6">
        <v>-1</v>
      </c>
      <c r="AG5" s="6">
        <v>-1</v>
      </c>
      <c r="AH5" s="6">
        <v>46</v>
      </c>
      <c r="AI5" s="6"/>
      <c r="AJ5" s="6"/>
      <c r="AK5" s="6"/>
      <c r="AL5" s="6">
        <v>-1</v>
      </c>
      <c r="AM5" s="6">
        <v>0</v>
      </c>
      <c r="AN5" s="6">
        <v>-1</v>
      </c>
      <c r="AO5" s="6"/>
      <c r="AP5" s="1">
        <v>28</v>
      </c>
      <c r="AQ5" s="6">
        <v>48</v>
      </c>
      <c r="AR5" s="6">
        <f t="shared" si="0"/>
        <v>165</v>
      </c>
      <c r="AS5" s="84">
        <f t="shared" si="1"/>
        <v>0.51401869158878499</v>
      </c>
      <c r="AT5" s="6" t="s">
        <v>260</v>
      </c>
    </row>
    <row r="6" spans="1:47" ht="13" customHeight="1">
      <c r="A6" s="19" t="s">
        <v>75</v>
      </c>
      <c r="B6" s="5">
        <v>3</v>
      </c>
      <c r="C6" s="5" t="s">
        <v>1</v>
      </c>
      <c r="D6" s="5"/>
      <c r="E6" s="6"/>
      <c r="F6" s="27"/>
      <c r="G6" s="6"/>
      <c r="H6" s="6"/>
      <c r="I6" s="6">
        <v>7</v>
      </c>
      <c r="J6" s="6"/>
      <c r="K6" s="6">
        <v>13</v>
      </c>
      <c r="L6" s="6"/>
      <c r="M6" s="6"/>
      <c r="N6" s="6">
        <v>5</v>
      </c>
      <c r="O6" s="6"/>
      <c r="P6" s="6"/>
      <c r="Q6" s="6"/>
      <c r="R6" s="6"/>
      <c r="S6" s="6">
        <v>66</v>
      </c>
      <c r="T6" s="6"/>
      <c r="U6" s="39">
        <v>14</v>
      </c>
      <c r="V6" s="6"/>
      <c r="W6" s="6">
        <v>3</v>
      </c>
      <c r="X6" s="6"/>
      <c r="Y6" s="6"/>
      <c r="Z6" s="6"/>
      <c r="AA6" s="81"/>
      <c r="AB6" s="6"/>
      <c r="AC6" s="6"/>
      <c r="AD6" s="6"/>
      <c r="AE6" s="6"/>
      <c r="AF6" s="6"/>
      <c r="AG6" s="6"/>
      <c r="AH6" s="6">
        <v>68</v>
      </c>
      <c r="AI6" s="6"/>
      <c r="AJ6" s="6"/>
      <c r="AK6" s="6"/>
      <c r="AL6" s="6"/>
      <c r="AM6" s="6">
        <v>20</v>
      </c>
      <c r="AN6" s="6"/>
      <c r="AO6" s="6"/>
      <c r="AP6" s="1">
        <v>28</v>
      </c>
      <c r="AQ6" s="6">
        <v>73</v>
      </c>
      <c r="AR6" s="6">
        <f t="shared" si="0"/>
        <v>297</v>
      </c>
      <c r="AS6" s="84">
        <f t="shared" si="1"/>
        <v>0.92523364485981308</v>
      </c>
      <c r="AT6" s="6" t="s">
        <v>258</v>
      </c>
    </row>
    <row r="7" spans="1:47" ht="13" customHeight="1">
      <c r="A7" s="19" t="s">
        <v>77</v>
      </c>
      <c r="B7" s="5">
        <v>4</v>
      </c>
      <c r="C7" s="5" t="s">
        <v>76</v>
      </c>
      <c r="D7" s="5"/>
      <c r="E7" s="6"/>
      <c r="F7" s="27"/>
      <c r="G7" s="6">
        <v>-1</v>
      </c>
      <c r="H7" s="6"/>
      <c r="I7" s="6">
        <v>6</v>
      </c>
      <c r="J7" s="6"/>
      <c r="K7" s="6">
        <v>12</v>
      </c>
      <c r="L7" s="6"/>
      <c r="M7" s="6"/>
      <c r="N7" s="6">
        <v>3</v>
      </c>
      <c r="O7" s="6"/>
      <c r="P7" s="6"/>
      <c r="Q7" s="6"/>
      <c r="R7" s="6"/>
      <c r="S7" s="6">
        <v>30</v>
      </c>
      <c r="T7" s="6"/>
      <c r="U7" s="39">
        <v>16</v>
      </c>
      <c r="V7" s="6"/>
      <c r="W7" s="6">
        <v>3</v>
      </c>
      <c r="X7" s="6"/>
      <c r="Y7" s="6">
        <v>-1</v>
      </c>
      <c r="Z7" s="6"/>
      <c r="AA7" s="81"/>
      <c r="AB7" s="6"/>
      <c r="AC7" s="6"/>
      <c r="AD7" s="6"/>
      <c r="AE7" s="6"/>
      <c r="AF7" s="6">
        <v>-1</v>
      </c>
      <c r="AG7" s="6"/>
      <c r="AH7" s="6">
        <v>48</v>
      </c>
      <c r="AI7" s="6"/>
      <c r="AJ7" s="6"/>
      <c r="AK7" s="6"/>
      <c r="AL7" s="6"/>
      <c r="AM7" s="6">
        <v>17</v>
      </c>
      <c r="AN7" s="6">
        <v>-1</v>
      </c>
      <c r="AO7" s="6"/>
      <c r="AP7" s="1">
        <v>28</v>
      </c>
      <c r="AQ7" s="6">
        <v>37</v>
      </c>
      <c r="AR7" s="6">
        <f t="shared" si="0"/>
        <v>196</v>
      </c>
      <c r="AS7" s="84">
        <f t="shared" si="1"/>
        <v>0.61059190031152644</v>
      </c>
      <c r="AT7" s="6" t="s">
        <v>261</v>
      </c>
    </row>
    <row r="8" spans="1:47" ht="13" customHeight="1">
      <c r="A8" s="19" t="s">
        <v>78</v>
      </c>
      <c r="B8" s="5">
        <v>5</v>
      </c>
      <c r="C8" s="5" t="s">
        <v>2</v>
      </c>
      <c r="D8" s="5"/>
      <c r="E8" s="6"/>
      <c r="F8" s="27"/>
      <c r="G8" s="6"/>
      <c r="H8" s="6"/>
      <c r="I8" s="6">
        <v>6</v>
      </c>
      <c r="J8" s="6"/>
      <c r="K8" s="6">
        <v>13</v>
      </c>
      <c r="L8" s="6"/>
      <c r="M8" s="6">
        <v>-1</v>
      </c>
      <c r="N8" s="6">
        <v>0</v>
      </c>
      <c r="O8" s="6"/>
      <c r="P8" s="6"/>
      <c r="Q8" s="6"/>
      <c r="R8" s="6"/>
      <c r="S8" s="6">
        <v>51</v>
      </c>
      <c r="T8" s="6"/>
      <c r="U8" s="39">
        <v>8</v>
      </c>
      <c r="V8" s="6"/>
      <c r="W8" s="6">
        <v>3</v>
      </c>
      <c r="X8" s="6"/>
      <c r="Y8" s="6"/>
      <c r="Z8" s="6">
        <v>-1</v>
      </c>
      <c r="AA8" s="81"/>
      <c r="AB8" s="6"/>
      <c r="AC8" s="6"/>
      <c r="AD8" s="6"/>
      <c r="AE8" s="6"/>
      <c r="AF8" s="6"/>
      <c r="AG8" s="6"/>
      <c r="AH8" s="6">
        <v>57</v>
      </c>
      <c r="AI8" s="6"/>
      <c r="AJ8" s="6"/>
      <c r="AK8" s="6"/>
      <c r="AL8" s="6"/>
      <c r="AM8" s="6">
        <v>18</v>
      </c>
      <c r="AN8" s="6"/>
      <c r="AO8" s="6"/>
      <c r="AP8" s="1">
        <v>28</v>
      </c>
      <c r="AQ8" s="6">
        <v>56</v>
      </c>
      <c r="AR8" s="6">
        <f t="shared" si="0"/>
        <v>238</v>
      </c>
      <c r="AS8" s="84">
        <f t="shared" si="1"/>
        <v>0.74143302180685355</v>
      </c>
      <c r="AT8" s="6" t="s">
        <v>263</v>
      </c>
    </row>
    <row r="9" spans="1:47" ht="13" customHeight="1">
      <c r="A9" s="19" t="s">
        <v>79</v>
      </c>
      <c r="B9" s="5">
        <v>6</v>
      </c>
      <c r="C9" s="5" t="s">
        <v>3</v>
      </c>
      <c r="D9" s="5"/>
      <c r="E9" s="6"/>
      <c r="F9" s="27"/>
      <c r="G9" s="6"/>
      <c r="H9" s="6"/>
      <c r="I9" s="6">
        <v>6</v>
      </c>
      <c r="J9" s="6"/>
      <c r="K9" s="6">
        <v>13</v>
      </c>
      <c r="L9" s="6">
        <v>-1</v>
      </c>
      <c r="M9" s="6"/>
      <c r="N9" s="6">
        <v>4</v>
      </c>
      <c r="O9" s="6"/>
      <c r="P9" s="6"/>
      <c r="Q9" s="6"/>
      <c r="R9" s="6"/>
      <c r="S9" s="6">
        <v>65</v>
      </c>
      <c r="T9" s="6"/>
      <c r="U9" s="39">
        <v>13</v>
      </c>
      <c r="V9" s="6"/>
      <c r="W9" s="6">
        <v>3</v>
      </c>
      <c r="X9" s="6"/>
      <c r="Y9" s="6"/>
      <c r="Z9" s="6"/>
      <c r="AA9" s="81"/>
      <c r="AB9" s="6">
        <v>-1</v>
      </c>
      <c r="AC9" s="6"/>
      <c r="AD9" s="6"/>
      <c r="AE9" s="6">
        <v>-1</v>
      </c>
      <c r="AF9" s="6"/>
      <c r="AG9" s="6">
        <v>-1</v>
      </c>
      <c r="AH9" s="6">
        <v>61</v>
      </c>
      <c r="AI9" s="6"/>
      <c r="AJ9" s="6"/>
      <c r="AK9" s="6"/>
      <c r="AL9" s="6"/>
      <c r="AM9" s="6">
        <v>19</v>
      </c>
      <c r="AN9" s="6">
        <v>-1</v>
      </c>
      <c r="AO9" s="6"/>
      <c r="AP9" s="1">
        <v>28</v>
      </c>
      <c r="AQ9" s="6">
        <v>73</v>
      </c>
      <c r="AR9" s="6">
        <f t="shared" si="0"/>
        <v>280</v>
      </c>
      <c r="AS9" s="84">
        <f t="shared" si="1"/>
        <v>0.87227414330218067</v>
      </c>
      <c r="AT9" s="6" t="s">
        <v>265</v>
      </c>
    </row>
    <row r="10" spans="1:47" ht="13" customHeight="1">
      <c r="A10" s="19" t="s">
        <v>80</v>
      </c>
      <c r="B10" s="5">
        <v>7</v>
      </c>
      <c r="C10" s="5" t="s">
        <v>4</v>
      </c>
      <c r="D10" s="5"/>
      <c r="E10" s="6"/>
      <c r="F10" s="27"/>
      <c r="G10" s="6"/>
      <c r="H10" s="6"/>
      <c r="I10" s="6">
        <v>6</v>
      </c>
      <c r="J10" s="6"/>
      <c r="K10" s="6">
        <v>11</v>
      </c>
      <c r="L10" s="6"/>
      <c r="M10" s="6"/>
      <c r="N10" s="6">
        <v>0</v>
      </c>
      <c r="O10" s="6">
        <v>-1</v>
      </c>
      <c r="P10" s="6">
        <v>-1</v>
      </c>
      <c r="Q10" s="6"/>
      <c r="R10" s="6"/>
      <c r="S10" s="6">
        <v>56</v>
      </c>
      <c r="T10" s="6">
        <v>-1</v>
      </c>
      <c r="U10" s="39">
        <v>0</v>
      </c>
      <c r="V10" s="6"/>
      <c r="W10" s="6">
        <v>3</v>
      </c>
      <c r="X10" s="6"/>
      <c r="Y10" s="6">
        <v>-1</v>
      </c>
      <c r="Z10" s="6">
        <v>-1</v>
      </c>
      <c r="AA10" s="82"/>
      <c r="AB10" s="6"/>
      <c r="AC10" s="6"/>
      <c r="AD10" s="6"/>
      <c r="AE10" s="6"/>
      <c r="AF10" s="6"/>
      <c r="AG10" s="6"/>
      <c r="AH10" s="6">
        <v>41</v>
      </c>
      <c r="AI10" s="6"/>
      <c r="AJ10" s="6"/>
      <c r="AK10" s="6"/>
      <c r="AL10" s="6"/>
      <c r="AM10" s="6">
        <v>14</v>
      </c>
      <c r="AN10" s="6"/>
      <c r="AO10" s="6"/>
      <c r="AP10" s="1">
        <v>28</v>
      </c>
      <c r="AQ10" s="6">
        <v>69</v>
      </c>
      <c r="AR10" s="6">
        <f t="shared" si="0"/>
        <v>223</v>
      </c>
      <c r="AS10" s="84">
        <f t="shared" si="1"/>
        <v>0.69470404984423673</v>
      </c>
      <c r="AT10" s="6" t="s">
        <v>261</v>
      </c>
    </row>
    <row r="11" spans="1:47" ht="13" customHeight="1">
      <c r="A11" s="19" t="s">
        <v>82</v>
      </c>
      <c r="B11" s="5">
        <v>8</v>
      </c>
      <c r="C11" s="5" t="s">
        <v>81</v>
      </c>
      <c r="D11" s="5"/>
      <c r="F11" s="27"/>
      <c r="G11" s="6"/>
      <c r="H11" s="6"/>
      <c r="I11" s="6">
        <v>4</v>
      </c>
      <c r="J11" s="6"/>
      <c r="K11" s="6">
        <v>11</v>
      </c>
      <c r="L11" s="6"/>
      <c r="M11" s="6"/>
      <c r="N11" s="6">
        <v>0</v>
      </c>
      <c r="O11" s="6">
        <v>-1</v>
      </c>
      <c r="P11" s="6"/>
      <c r="Q11" s="6"/>
      <c r="R11" s="6"/>
      <c r="S11" s="6">
        <v>67</v>
      </c>
      <c r="T11" s="6">
        <v>-1</v>
      </c>
      <c r="U11" s="39">
        <v>1</v>
      </c>
      <c r="V11" s="6"/>
      <c r="W11" s="6">
        <v>0</v>
      </c>
      <c r="X11" s="6">
        <v>-1</v>
      </c>
      <c r="Y11" s="6">
        <v>-1</v>
      </c>
      <c r="Z11" s="6">
        <v>-1</v>
      </c>
      <c r="AA11" s="81"/>
      <c r="AB11" s="6"/>
      <c r="AC11" s="6"/>
      <c r="AD11" s="6">
        <v>-1</v>
      </c>
      <c r="AE11" s="6">
        <v>-1</v>
      </c>
      <c r="AF11" s="6">
        <v>-1</v>
      </c>
      <c r="AG11" s="6"/>
      <c r="AH11" s="6">
        <v>64</v>
      </c>
      <c r="AI11" s="6"/>
      <c r="AJ11" s="6"/>
      <c r="AK11" s="6"/>
      <c r="AL11" s="6"/>
      <c r="AM11" s="6">
        <v>16</v>
      </c>
      <c r="AN11" s="6">
        <v>-1</v>
      </c>
      <c r="AO11" s="6"/>
      <c r="AP11" s="1">
        <v>28</v>
      </c>
      <c r="AQ11" s="6">
        <v>53</v>
      </c>
      <c r="AR11" s="6">
        <f t="shared" si="0"/>
        <v>235</v>
      </c>
      <c r="AS11" s="84">
        <f t="shared" si="1"/>
        <v>0.73208722741433019</v>
      </c>
      <c r="AT11" s="6" t="s">
        <v>268</v>
      </c>
    </row>
    <row r="12" spans="1:47" ht="13" customHeight="1">
      <c r="A12" s="19" t="s">
        <v>83</v>
      </c>
      <c r="B12" s="5">
        <v>9</v>
      </c>
      <c r="C12" s="5" t="s">
        <v>5</v>
      </c>
      <c r="D12" s="5"/>
      <c r="E12" s="6">
        <v>-1</v>
      </c>
      <c r="F12" s="27"/>
      <c r="G12" s="6">
        <v>-1</v>
      </c>
      <c r="H12" s="6">
        <v>-1</v>
      </c>
      <c r="I12" s="6">
        <v>0</v>
      </c>
      <c r="J12" s="6">
        <v>-1</v>
      </c>
      <c r="K12" s="6">
        <v>0</v>
      </c>
      <c r="L12" s="6">
        <v>-1</v>
      </c>
      <c r="M12" s="6">
        <v>-1</v>
      </c>
      <c r="N12" s="6">
        <v>0</v>
      </c>
      <c r="O12" s="6">
        <v>-1</v>
      </c>
      <c r="P12" s="6">
        <v>-1</v>
      </c>
      <c r="Q12" s="6">
        <v>-1</v>
      </c>
      <c r="R12" s="6">
        <v>-1</v>
      </c>
      <c r="S12" s="6">
        <v>0</v>
      </c>
      <c r="T12" s="6">
        <v>-1</v>
      </c>
      <c r="U12" s="39">
        <v>0</v>
      </c>
      <c r="V12" s="6"/>
      <c r="W12" s="6">
        <v>0</v>
      </c>
      <c r="X12" s="6">
        <v>-1</v>
      </c>
      <c r="Y12" s="6">
        <v>-1</v>
      </c>
      <c r="Z12" s="6">
        <v>-1</v>
      </c>
      <c r="AA12" s="81"/>
      <c r="AB12" s="6">
        <v>-1</v>
      </c>
      <c r="AC12" s="6"/>
      <c r="AD12" s="6">
        <v>-1</v>
      </c>
      <c r="AE12" s="6">
        <v>-1</v>
      </c>
      <c r="AF12" s="6">
        <v>-1</v>
      </c>
      <c r="AG12" s="6">
        <v>-1</v>
      </c>
      <c r="AH12" s="6">
        <v>0</v>
      </c>
      <c r="AI12" s="6"/>
      <c r="AJ12" s="6"/>
      <c r="AK12" s="6"/>
      <c r="AL12" s="6">
        <v>-1</v>
      </c>
      <c r="AM12" s="6">
        <v>0</v>
      </c>
      <c r="AN12" s="6">
        <v>-1</v>
      </c>
      <c r="AO12" s="6"/>
      <c r="AP12" s="1">
        <v>28</v>
      </c>
      <c r="AQ12" s="6">
        <v>0</v>
      </c>
      <c r="AR12" s="6">
        <f t="shared" si="0"/>
        <v>7</v>
      </c>
      <c r="AS12" s="84">
        <f t="shared" si="1"/>
        <v>2.1806853582554516E-2</v>
      </c>
      <c r="AT12" s="6" t="s">
        <v>260</v>
      </c>
    </row>
    <row r="13" spans="1:47" ht="13" customHeight="1">
      <c r="A13" s="19" t="s">
        <v>84</v>
      </c>
      <c r="B13" s="5">
        <v>10</v>
      </c>
      <c r="C13" s="5" t="s">
        <v>6</v>
      </c>
      <c r="D13" s="5"/>
      <c r="E13" s="6"/>
      <c r="F13" s="27"/>
      <c r="G13" s="6"/>
      <c r="H13" s="6">
        <v>-1</v>
      </c>
      <c r="I13" s="6">
        <v>0</v>
      </c>
      <c r="J13" s="6"/>
      <c r="K13" s="6">
        <v>9</v>
      </c>
      <c r="L13" s="6"/>
      <c r="M13" s="6"/>
      <c r="N13" s="6">
        <v>0</v>
      </c>
      <c r="O13" s="6"/>
      <c r="P13" s="6"/>
      <c r="Q13" s="6"/>
      <c r="R13" s="6">
        <v>-1</v>
      </c>
      <c r="S13" s="6">
        <v>0</v>
      </c>
      <c r="T13" s="6">
        <v>-1</v>
      </c>
      <c r="U13" s="39">
        <v>0</v>
      </c>
      <c r="V13" s="6"/>
      <c r="W13" s="6">
        <v>0</v>
      </c>
      <c r="X13" s="6">
        <v>-1</v>
      </c>
      <c r="Y13" s="6">
        <v>-1</v>
      </c>
      <c r="Z13" s="6">
        <v>-1</v>
      </c>
      <c r="AA13" s="81"/>
      <c r="AB13" s="6">
        <v>-1</v>
      </c>
      <c r="AC13" s="6"/>
      <c r="AD13" s="6">
        <v>-1</v>
      </c>
      <c r="AE13" s="6">
        <v>-1</v>
      </c>
      <c r="AF13" s="6">
        <v>-1</v>
      </c>
      <c r="AG13" s="6">
        <v>-1</v>
      </c>
      <c r="AH13" s="6">
        <v>0</v>
      </c>
      <c r="AI13" s="6"/>
      <c r="AJ13" s="6"/>
      <c r="AK13" s="6"/>
      <c r="AL13" s="6">
        <v>-1</v>
      </c>
      <c r="AM13" s="6">
        <v>0</v>
      </c>
      <c r="AN13" s="6">
        <v>-1</v>
      </c>
      <c r="AO13" s="6"/>
      <c r="AP13" s="1">
        <v>28</v>
      </c>
      <c r="AQ13" s="6">
        <v>0</v>
      </c>
      <c r="AR13" s="6">
        <f t="shared" si="0"/>
        <v>24</v>
      </c>
      <c r="AS13" s="84">
        <f t="shared" si="1"/>
        <v>7.476635514018691E-2</v>
      </c>
      <c r="AT13" s="6" t="s">
        <v>260</v>
      </c>
    </row>
    <row r="14" spans="1:47" ht="13" customHeight="1">
      <c r="A14" s="19" t="s">
        <v>86</v>
      </c>
      <c r="B14" s="5">
        <v>11</v>
      </c>
      <c r="C14" s="5" t="s">
        <v>85</v>
      </c>
      <c r="D14" s="5"/>
      <c r="E14" s="6">
        <v>-1</v>
      </c>
      <c r="F14" s="27"/>
      <c r="G14" s="6">
        <v>-1</v>
      </c>
      <c r="H14" s="6">
        <v>-1</v>
      </c>
      <c r="I14" s="6">
        <v>0</v>
      </c>
      <c r="J14" s="6">
        <v>-1</v>
      </c>
      <c r="K14" s="6">
        <v>0</v>
      </c>
      <c r="L14" s="6">
        <v>-1</v>
      </c>
      <c r="M14" s="6">
        <v>-1</v>
      </c>
      <c r="N14" s="6">
        <v>0</v>
      </c>
      <c r="O14" s="6">
        <v>-1</v>
      </c>
      <c r="P14" s="6">
        <v>-1</v>
      </c>
      <c r="Q14" s="6">
        <v>-1</v>
      </c>
      <c r="R14" s="6">
        <v>-1</v>
      </c>
      <c r="S14" s="6">
        <v>0</v>
      </c>
      <c r="T14" s="6">
        <v>-1</v>
      </c>
      <c r="U14" s="39">
        <v>0</v>
      </c>
      <c r="V14" s="6"/>
      <c r="W14" s="6">
        <v>0</v>
      </c>
      <c r="X14" s="6">
        <v>-1</v>
      </c>
      <c r="Y14" s="6">
        <v>-1</v>
      </c>
      <c r="Z14" s="6">
        <v>-1</v>
      </c>
      <c r="AA14" s="81"/>
      <c r="AB14" s="6">
        <v>-1</v>
      </c>
      <c r="AC14" s="6"/>
      <c r="AD14" s="6">
        <v>-1</v>
      </c>
      <c r="AE14" s="6">
        <v>-1</v>
      </c>
      <c r="AF14" s="6">
        <v>-1</v>
      </c>
      <c r="AG14" s="6">
        <v>-1</v>
      </c>
      <c r="AH14" s="6">
        <v>0</v>
      </c>
      <c r="AI14" s="6"/>
      <c r="AJ14" s="6"/>
      <c r="AK14" s="6"/>
      <c r="AL14" s="6">
        <v>-1</v>
      </c>
      <c r="AM14" s="6">
        <v>0</v>
      </c>
      <c r="AN14" s="6">
        <v>-1</v>
      </c>
      <c r="AO14" s="6"/>
      <c r="AP14" s="1">
        <v>28</v>
      </c>
      <c r="AQ14" s="6">
        <v>0</v>
      </c>
      <c r="AR14" s="6">
        <f t="shared" si="0"/>
        <v>7</v>
      </c>
      <c r="AS14" s="84">
        <f t="shared" si="1"/>
        <v>2.1806853582554516E-2</v>
      </c>
      <c r="AT14" s="6" t="s">
        <v>260</v>
      </c>
    </row>
    <row r="15" spans="1:47" ht="13" customHeight="1">
      <c r="A15" s="19" t="s">
        <v>87</v>
      </c>
      <c r="B15" s="5">
        <v>12</v>
      </c>
      <c r="C15" s="5" t="s">
        <v>222</v>
      </c>
      <c r="D15" s="5"/>
      <c r="E15" s="6">
        <v>-1</v>
      </c>
      <c r="F15" s="27"/>
      <c r="G15" s="6">
        <v>-1</v>
      </c>
      <c r="H15" s="6">
        <v>-1</v>
      </c>
      <c r="I15" s="6">
        <v>0</v>
      </c>
      <c r="J15" s="6">
        <v>-1</v>
      </c>
      <c r="K15" s="6">
        <v>0</v>
      </c>
      <c r="L15" s="6">
        <v>-1</v>
      </c>
      <c r="M15" s="6">
        <v>-1</v>
      </c>
      <c r="N15" s="6">
        <v>0</v>
      </c>
      <c r="O15" s="6">
        <v>-1</v>
      </c>
      <c r="P15" s="6">
        <v>-1</v>
      </c>
      <c r="Q15" s="6"/>
      <c r="R15" s="6">
        <v>-1</v>
      </c>
      <c r="S15" s="6">
        <v>0</v>
      </c>
      <c r="T15" s="6">
        <v>-1</v>
      </c>
      <c r="U15" s="39">
        <v>0</v>
      </c>
      <c r="V15" s="6"/>
      <c r="W15" s="6">
        <v>0</v>
      </c>
      <c r="X15" s="6">
        <v>-1</v>
      </c>
      <c r="Y15" s="6">
        <v>-1</v>
      </c>
      <c r="Z15" s="6">
        <v>-1</v>
      </c>
      <c r="AA15" s="81"/>
      <c r="AB15" s="6">
        <v>-1</v>
      </c>
      <c r="AC15" s="6"/>
      <c r="AD15" s="6">
        <v>-1</v>
      </c>
      <c r="AE15" s="6">
        <v>-1</v>
      </c>
      <c r="AF15" s="6">
        <v>-1</v>
      </c>
      <c r="AG15" s="6">
        <v>-1</v>
      </c>
      <c r="AH15" s="6">
        <v>0</v>
      </c>
      <c r="AI15" s="6"/>
      <c r="AJ15" s="6"/>
      <c r="AK15" s="6"/>
      <c r="AL15" s="6">
        <v>-1</v>
      </c>
      <c r="AM15" s="6">
        <v>0</v>
      </c>
      <c r="AN15" s="6">
        <v>-1</v>
      </c>
      <c r="AO15" s="6"/>
      <c r="AP15" s="1">
        <v>28</v>
      </c>
      <c r="AQ15" s="6">
        <v>0</v>
      </c>
      <c r="AR15" s="6">
        <f t="shared" si="0"/>
        <v>8</v>
      </c>
      <c r="AS15" s="84">
        <f t="shared" si="1"/>
        <v>2.4922118380062305E-2</v>
      </c>
      <c r="AT15" s="6" t="s">
        <v>260</v>
      </c>
    </row>
    <row r="16" spans="1:47" ht="13" customHeight="1">
      <c r="A16" s="19" t="s">
        <v>88</v>
      </c>
      <c r="B16" s="5">
        <v>13</v>
      </c>
      <c r="C16" s="5" t="s">
        <v>7</v>
      </c>
      <c r="D16" s="5"/>
      <c r="E16" s="6"/>
      <c r="F16" s="27"/>
      <c r="G16" s="6"/>
      <c r="H16" s="6"/>
      <c r="I16" s="6">
        <v>6</v>
      </c>
      <c r="J16" s="6"/>
      <c r="K16" s="6">
        <v>12</v>
      </c>
      <c r="L16" s="6"/>
      <c r="M16" s="6"/>
      <c r="N16" s="6">
        <v>4</v>
      </c>
      <c r="O16" s="6"/>
      <c r="P16" s="6"/>
      <c r="Q16" s="6"/>
      <c r="R16" s="6"/>
      <c r="S16" s="6">
        <v>55</v>
      </c>
      <c r="T16" s="6"/>
      <c r="U16" s="39">
        <v>15</v>
      </c>
      <c r="V16" s="6"/>
      <c r="W16" s="6">
        <v>0</v>
      </c>
      <c r="X16" s="6">
        <v>-1</v>
      </c>
      <c r="Y16" s="6">
        <v>-1</v>
      </c>
      <c r="Z16" s="6"/>
      <c r="AA16" s="81"/>
      <c r="AB16" s="6"/>
      <c r="AC16" s="6"/>
      <c r="AD16" s="6"/>
      <c r="AE16" s="6"/>
      <c r="AF16" s="6"/>
      <c r="AG16" s="6">
        <v>-1</v>
      </c>
      <c r="AH16" s="6">
        <v>65</v>
      </c>
      <c r="AI16" s="6"/>
      <c r="AJ16" s="6"/>
      <c r="AK16" s="6"/>
      <c r="AL16" s="6"/>
      <c r="AM16" s="6">
        <v>18</v>
      </c>
      <c r="AN16" s="6">
        <v>-1</v>
      </c>
      <c r="AO16" s="6"/>
      <c r="AP16" s="1">
        <v>28</v>
      </c>
      <c r="AQ16" s="6">
        <v>62</v>
      </c>
      <c r="AR16" s="6">
        <f t="shared" si="0"/>
        <v>261</v>
      </c>
      <c r="AS16" s="84">
        <f t="shared" si="1"/>
        <v>0.81308411214953269</v>
      </c>
      <c r="AT16" s="6" t="s">
        <v>262</v>
      </c>
    </row>
    <row r="17" spans="1:46" ht="13" customHeight="1">
      <c r="A17" s="19" t="s">
        <v>89</v>
      </c>
      <c r="B17" s="5">
        <v>14</v>
      </c>
      <c r="C17" s="5" t="s">
        <v>8</v>
      </c>
      <c r="D17" s="5"/>
      <c r="E17" s="6"/>
      <c r="F17" s="27"/>
      <c r="G17" s="6"/>
      <c r="H17" s="6"/>
      <c r="I17" s="6">
        <v>5</v>
      </c>
      <c r="J17" s="6"/>
      <c r="K17" s="6">
        <v>10</v>
      </c>
      <c r="L17" s="6"/>
      <c r="M17" s="6"/>
      <c r="N17" s="6">
        <v>4</v>
      </c>
      <c r="O17" s="6"/>
      <c r="P17" s="6">
        <v>-1</v>
      </c>
      <c r="Q17" s="6"/>
      <c r="R17" s="6"/>
      <c r="S17" s="6">
        <v>50</v>
      </c>
      <c r="T17" s="6"/>
      <c r="U17" s="39">
        <v>8</v>
      </c>
      <c r="V17" s="6"/>
      <c r="W17" s="6">
        <v>0</v>
      </c>
      <c r="X17" s="6">
        <v>-1</v>
      </c>
      <c r="Y17" s="6">
        <v>-1</v>
      </c>
      <c r="Z17" s="6"/>
      <c r="AA17" s="81"/>
      <c r="AB17" s="6"/>
      <c r="AC17" s="6"/>
      <c r="AD17" s="6"/>
      <c r="AE17" s="6"/>
      <c r="AF17" s="6"/>
      <c r="AG17" s="6"/>
      <c r="AH17" s="6">
        <v>47</v>
      </c>
      <c r="AI17" s="6"/>
      <c r="AJ17" s="6"/>
      <c r="AK17" s="6"/>
      <c r="AL17" s="6"/>
      <c r="AM17" s="6">
        <v>18</v>
      </c>
      <c r="AN17" s="6"/>
      <c r="AO17" s="6"/>
      <c r="AP17" s="1">
        <v>28</v>
      </c>
      <c r="AQ17" s="6">
        <v>58</v>
      </c>
      <c r="AR17" s="6">
        <f t="shared" si="0"/>
        <v>225</v>
      </c>
      <c r="AS17" s="84">
        <f t="shared" si="1"/>
        <v>0.7009345794392523</v>
      </c>
      <c r="AT17" s="6" t="s">
        <v>261</v>
      </c>
    </row>
    <row r="18" spans="1:46" ht="13" customHeight="1">
      <c r="A18" t="s">
        <v>90</v>
      </c>
      <c r="B18">
        <v>15</v>
      </c>
      <c r="C18" t="s">
        <v>9</v>
      </c>
      <c r="F18"/>
      <c r="I18">
        <v>7</v>
      </c>
      <c r="K18">
        <v>12</v>
      </c>
      <c r="N18">
        <v>1</v>
      </c>
      <c r="P18">
        <v>-1</v>
      </c>
      <c r="R18">
        <v>-1</v>
      </c>
      <c r="S18">
        <v>0</v>
      </c>
      <c r="T18">
        <v>-1</v>
      </c>
      <c r="U18">
        <v>0</v>
      </c>
      <c r="W18">
        <v>0</v>
      </c>
      <c r="X18">
        <v>-1</v>
      </c>
      <c r="Z18">
        <v>-1</v>
      </c>
      <c r="AA18" s="83"/>
      <c r="AB18">
        <v>-1</v>
      </c>
      <c r="AD18">
        <v>-1</v>
      </c>
      <c r="AE18">
        <v>-1</v>
      </c>
      <c r="AF18">
        <v>-1</v>
      </c>
      <c r="AG18">
        <v>-1</v>
      </c>
      <c r="AH18">
        <v>0</v>
      </c>
      <c r="AL18">
        <v>-1</v>
      </c>
      <c r="AM18">
        <v>0</v>
      </c>
      <c r="AN18">
        <v>-1</v>
      </c>
      <c r="AP18">
        <v>28</v>
      </c>
      <c r="AQ18" s="6">
        <v>0</v>
      </c>
      <c r="AR18" s="6">
        <f t="shared" si="0"/>
        <v>36</v>
      </c>
      <c r="AS18" s="84">
        <f t="shared" si="1"/>
        <v>0.11214953271028037</v>
      </c>
      <c r="AT18" s="6" t="s">
        <v>260</v>
      </c>
    </row>
    <row r="19" spans="1:46" ht="13" customHeight="1">
      <c r="A19" s="19" t="s">
        <v>92</v>
      </c>
      <c r="B19" s="5">
        <v>16</v>
      </c>
      <c r="C19" s="5" t="s">
        <v>91</v>
      </c>
      <c r="D19" s="5"/>
      <c r="E19" s="6"/>
      <c r="F19" s="27"/>
      <c r="G19" s="6"/>
      <c r="H19" s="6"/>
      <c r="I19" s="6">
        <v>6</v>
      </c>
      <c r="J19" s="6"/>
      <c r="K19" s="6">
        <v>13</v>
      </c>
      <c r="L19" s="6"/>
      <c r="M19" s="6"/>
      <c r="N19" s="6">
        <v>5</v>
      </c>
      <c r="O19" s="6"/>
      <c r="P19" s="6"/>
      <c r="Q19" s="6"/>
      <c r="R19" s="6"/>
      <c r="S19" s="6">
        <v>51</v>
      </c>
      <c r="T19" s="6"/>
      <c r="U19" s="39">
        <v>10</v>
      </c>
      <c r="V19" s="6"/>
      <c r="W19" s="6">
        <v>3</v>
      </c>
      <c r="X19" s="6"/>
      <c r="Y19" s="6"/>
      <c r="Z19" s="6">
        <v>-1</v>
      </c>
      <c r="AA19" s="81"/>
      <c r="AB19" s="6"/>
      <c r="AC19" s="6"/>
      <c r="AD19" s="6"/>
      <c r="AE19" s="6"/>
      <c r="AF19" s="6">
        <v>-1</v>
      </c>
      <c r="AG19" s="6">
        <v>-1</v>
      </c>
      <c r="AH19" s="6">
        <v>57</v>
      </c>
      <c r="AI19" s="6"/>
      <c r="AJ19" s="6"/>
      <c r="AK19" s="6"/>
      <c r="AL19" s="6"/>
      <c r="AM19" s="6">
        <v>22</v>
      </c>
      <c r="AN19" s="6">
        <v>-1</v>
      </c>
      <c r="AO19" s="6"/>
      <c r="AP19" s="1">
        <v>28</v>
      </c>
      <c r="AQ19" s="6">
        <v>53</v>
      </c>
      <c r="AR19" s="6">
        <f t="shared" si="0"/>
        <v>244</v>
      </c>
      <c r="AS19" s="84">
        <f t="shared" si="1"/>
        <v>0.76012461059190028</v>
      </c>
      <c r="AT19" s="6" t="s">
        <v>259</v>
      </c>
    </row>
    <row r="20" spans="1:46" ht="13" customHeight="1">
      <c r="A20" s="19" t="s">
        <v>94</v>
      </c>
      <c r="B20" s="5">
        <v>17</v>
      </c>
      <c r="C20" s="5" t="s">
        <v>93</v>
      </c>
      <c r="D20" s="5"/>
      <c r="E20" s="6"/>
      <c r="F20" s="27"/>
      <c r="G20" s="6"/>
      <c r="H20" s="6"/>
      <c r="I20" s="6">
        <v>3</v>
      </c>
      <c r="J20" s="6"/>
      <c r="K20" s="6">
        <v>12</v>
      </c>
      <c r="L20" s="6"/>
      <c r="M20" s="6">
        <v>-1</v>
      </c>
      <c r="N20" s="6">
        <v>0</v>
      </c>
      <c r="O20" s="6">
        <v>-1</v>
      </c>
      <c r="P20" s="6">
        <v>-1</v>
      </c>
      <c r="Q20" s="6"/>
      <c r="R20" s="6"/>
      <c r="S20" s="6">
        <v>38</v>
      </c>
      <c r="T20" s="6">
        <v>-1</v>
      </c>
      <c r="U20" s="39">
        <v>3</v>
      </c>
      <c r="V20" s="6"/>
      <c r="W20" s="6">
        <v>0</v>
      </c>
      <c r="X20" s="6">
        <v>-1</v>
      </c>
      <c r="Y20" s="6">
        <v>-1</v>
      </c>
      <c r="Z20" s="6">
        <v>-1</v>
      </c>
      <c r="AA20" s="81"/>
      <c r="AB20" s="6">
        <v>-1</v>
      </c>
      <c r="AC20" s="6"/>
      <c r="AD20" s="6"/>
      <c r="AE20" s="6"/>
      <c r="AF20" s="6">
        <v>-1</v>
      </c>
      <c r="AG20" s="6"/>
      <c r="AH20" s="6">
        <v>39</v>
      </c>
      <c r="AI20" s="6"/>
      <c r="AJ20" s="6"/>
      <c r="AK20" s="6"/>
      <c r="AL20" s="6"/>
      <c r="AM20" s="6">
        <v>11</v>
      </c>
      <c r="AN20" s="6">
        <v>-1</v>
      </c>
      <c r="AO20" s="6"/>
      <c r="AP20" s="1">
        <v>28</v>
      </c>
      <c r="AQ20" s="6">
        <v>0</v>
      </c>
      <c r="AR20" s="6">
        <f t="shared" si="0"/>
        <v>124</v>
      </c>
      <c r="AS20" s="84">
        <f t="shared" si="1"/>
        <v>0.38629283489096572</v>
      </c>
      <c r="AT20" s="6" t="s">
        <v>260</v>
      </c>
    </row>
    <row r="21" spans="1:46" ht="13" customHeight="1">
      <c r="A21" s="19" t="s">
        <v>95</v>
      </c>
      <c r="B21" s="5">
        <v>18</v>
      </c>
      <c r="C21" s="5" t="s">
        <v>11</v>
      </c>
      <c r="D21" s="5"/>
      <c r="E21" s="6"/>
      <c r="F21" s="27"/>
      <c r="G21" s="6"/>
      <c r="H21" s="6"/>
      <c r="I21" s="6">
        <v>5</v>
      </c>
      <c r="J21" s="6"/>
      <c r="K21" s="6">
        <v>13</v>
      </c>
      <c r="L21" s="6">
        <v>-1</v>
      </c>
      <c r="M21" s="6">
        <v>-1</v>
      </c>
      <c r="N21" s="6">
        <v>0</v>
      </c>
      <c r="O21" s="6">
        <v>-1</v>
      </c>
      <c r="P21" s="6">
        <v>-1</v>
      </c>
      <c r="Q21" s="6"/>
      <c r="R21" s="6">
        <v>-1</v>
      </c>
      <c r="S21" s="6">
        <v>0</v>
      </c>
      <c r="T21" s="6">
        <v>-1</v>
      </c>
      <c r="U21" s="39">
        <v>0</v>
      </c>
      <c r="V21" s="6"/>
      <c r="W21" s="6">
        <v>0</v>
      </c>
      <c r="X21" s="6">
        <v>-1</v>
      </c>
      <c r="Y21" s="6">
        <v>-1</v>
      </c>
      <c r="Z21" s="6">
        <v>-1</v>
      </c>
      <c r="AA21" s="81"/>
      <c r="AB21" s="6">
        <v>-1</v>
      </c>
      <c r="AC21" s="6"/>
      <c r="AD21" s="6">
        <v>-1</v>
      </c>
      <c r="AE21" s="6">
        <v>-1</v>
      </c>
      <c r="AF21" s="6">
        <v>-1</v>
      </c>
      <c r="AG21" s="6">
        <v>-1</v>
      </c>
      <c r="AH21" s="6">
        <v>0</v>
      </c>
      <c r="AI21" s="6"/>
      <c r="AJ21" s="6"/>
      <c r="AK21" s="6"/>
      <c r="AL21" s="6">
        <v>-1</v>
      </c>
      <c r="AM21" s="6">
        <v>0</v>
      </c>
      <c r="AN21" s="6">
        <v>-1</v>
      </c>
      <c r="AO21" s="6"/>
      <c r="AP21" s="1">
        <v>28</v>
      </c>
      <c r="AQ21" s="6">
        <v>0</v>
      </c>
      <c r="AR21" s="6">
        <f t="shared" si="0"/>
        <v>30</v>
      </c>
      <c r="AS21" s="84">
        <f t="shared" si="1"/>
        <v>9.3457943925233641E-2</v>
      </c>
      <c r="AT21" s="6" t="s">
        <v>260</v>
      </c>
    </row>
    <row r="22" spans="1:46" ht="13" customHeight="1">
      <c r="A22" s="19" t="s">
        <v>96</v>
      </c>
      <c r="B22" s="5">
        <v>19</v>
      </c>
      <c r="C22" s="5" t="s">
        <v>223</v>
      </c>
      <c r="D22" s="5"/>
      <c r="E22" s="6"/>
      <c r="F22" s="27"/>
      <c r="G22" s="6"/>
      <c r="H22" s="6"/>
      <c r="I22" s="6">
        <v>5</v>
      </c>
      <c r="J22" s="6"/>
      <c r="K22" s="6">
        <v>10</v>
      </c>
      <c r="L22" s="6"/>
      <c r="M22" s="6"/>
      <c r="N22" s="6">
        <v>4</v>
      </c>
      <c r="O22" s="6"/>
      <c r="P22" s="6"/>
      <c r="Q22" s="6"/>
      <c r="R22" s="6"/>
      <c r="S22" s="6">
        <v>54</v>
      </c>
      <c r="T22" s="6"/>
      <c r="U22" s="39">
        <v>10</v>
      </c>
      <c r="V22" s="6"/>
      <c r="W22" s="6">
        <v>3</v>
      </c>
      <c r="X22" s="6"/>
      <c r="Y22" s="6"/>
      <c r="Z22" s="6"/>
      <c r="AA22" s="81"/>
      <c r="AB22" s="6">
        <v>-1</v>
      </c>
      <c r="AC22" s="6"/>
      <c r="AD22" s="6"/>
      <c r="AE22" s="6"/>
      <c r="AF22" s="6"/>
      <c r="AG22" s="6"/>
      <c r="AH22" s="6">
        <v>63</v>
      </c>
      <c r="AI22" s="6"/>
      <c r="AJ22" s="6"/>
      <c r="AK22" s="6"/>
      <c r="AL22" s="6"/>
      <c r="AM22" s="6">
        <v>22</v>
      </c>
      <c r="AN22" s="6"/>
      <c r="AO22" s="6"/>
      <c r="AP22" s="1">
        <v>28</v>
      </c>
      <c r="AQ22" s="6">
        <v>74</v>
      </c>
      <c r="AR22" s="6">
        <f t="shared" si="0"/>
        <v>272</v>
      </c>
      <c r="AS22" s="84">
        <f t="shared" si="1"/>
        <v>0.84735202492211836</v>
      </c>
      <c r="AT22" s="6" t="s">
        <v>262</v>
      </c>
    </row>
    <row r="23" spans="1:46" ht="13" customHeight="1">
      <c r="A23" s="19" t="s">
        <v>97</v>
      </c>
      <c r="B23" s="5">
        <v>20</v>
      </c>
      <c r="C23" s="5" t="s">
        <v>10</v>
      </c>
      <c r="D23" s="5"/>
      <c r="E23" s="6"/>
      <c r="F23" s="27"/>
      <c r="G23" s="6"/>
      <c r="H23" s="6"/>
      <c r="I23" s="6">
        <v>7</v>
      </c>
      <c r="J23" s="6"/>
      <c r="K23" s="6">
        <v>12</v>
      </c>
      <c r="L23" s="6"/>
      <c r="M23" s="6"/>
      <c r="N23" s="6">
        <v>4</v>
      </c>
      <c r="O23" s="6"/>
      <c r="P23" s="6"/>
      <c r="Q23" s="6"/>
      <c r="R23" s="6"/>
      <c r="S23" s="6">
        <v>35</v>
      </c>
      <c r="T23" s="6"/>
      <c r="U23" s="39">
        <v>12</v>
      </c>
      <c r="V23" s="6"/>
      <c r="W23" s="6">
        <v>3</v>
      </c>
      <c r="X23" s="6"/>
      <c r="Y23" s="6"/>
      <c r="Z23" s="6"/>
      <c r="AA23" s="81"/>
      <c r="AB23" s="6"/>
      <c r="AC23" s="6"/>
      <c r="AD23" s="6"/>
      <c r="AE23" s="6"/>
      <c r="AF23" s="6"/>
      <c r="AG23" s="6"/>
      <c r="AH23" s="6">
        <v>50</v>
      </c>
      <c r="AI23" s="6"/>
      <c r="AJ23" s="6"/>
      <c r="AK23" s="6">
        <v>15</v>
      </c>
      <c r="AL23" s="6"/>
      <c r="AM23" s="6">
        <v>19</v>
      </c>
      <c r="AN23" s="6"/>
      <c r="AO23" s="6"/>
      <c r="AP23" s="1">
        <v>28</v>
      </c>
      <c r="AQ23" s="6">
        <v>48</v>
      </c>
      <c r="AR23" s="6">
        <f t="shared" si="0"/>
        <v>233</v>
      </c>
      <c r="AS23" s="84">
        <f t="shared" si="1"/>
        <v>0.72585669781931461</v>
      </c>
      <c r="AT23" s="6" t="s">
        <v>261</v>
      </c>
    </row>
    <row r="24" spans="1:46" ht="13" customHeight="1">
      <c r="A24" s="19" t="s">
        <v>98</v>
      </c>
      <c r="B24" s="5">
        <v>21</v>
      </c>
      <c r="C24" s="5" t="s">
        <v>12</v>
      </c>
      <c r="D24" s="5"/>
      <c r="E24" s="6"/>
      <c r="F24" s="27"/>
      <c r="G24" s="6"/>
      <c r="H24" s="6"/>
      <c r="I24" s="6">
        <v>5</v>
      </c>
      <c r="J24" s="6"/>
      <c r="K24" s="6">
        <v>12</v>
      </c>
      <c r="L24" s="6"/>
      <c r="M24" s="6"/>
      <c r="N24" s="6">
        <v>4</v>
      </c>
      <c r="O24" s="6"/>
      <c r="P24" s="6"/>
      <c r="Q24" s="6"/>
      <c r="R24" s="6"/>
      <c r="S24" s="6">
        <v>35</v>
      </c>
      <c r="T24" s="6"/>
      <c r="U24" s="39">
        <v>6</v>
      </c>
      <c r="V24" s="6"/>
      <c r="W24" s="6">
        <v>3</v>
      </c>
      <c r="X24" s="6"/>
      <c r="Y24" s="6"/>
      <c r="Z24" s="6"/>
      <c r="AA24" s="81"/>
      <c r="AB24" s="6"/>
      <c r="AC24" s="6"/>
      <c r="AD24" s="6"/>
      <c r="AE24" s="6"/>
      <c r="AF24" s="6">
        <v>-1</v>
      </c>
      <c r="AG24" s="6">
        <v>-1</v>
      </c>
      <c r="AH24" s="6">
        <v>39</v>
      </c>
      <c r="AI24" s="6"/>
      <c r="AJ24" s="6"/>
      <c r="AK24" s="6"/>
      <c r="AL24" s="6"/>
      <c r="AM24" s="6">
        <v>2</v>
      </c>
      <c r="AN24" s="6"/>
      <c r="AO24" s="6"/>
      <c r="AP24" s="1">
        <v>28</v>
      </c>
      <c r="AQ24" s="6">
        <v>53</v>
      </c>
      <c r="AR24" s="6">
        <f t="shared" si="0"/>
        <v>185</v>
      </c>
      <c r="AS24" s="84">
        <f t="shared" si="1"/>
        <v>0.57632398753894076</v>
      </c>
      <c r="AT24" s="6" t="s">
        <v>20</v>
      </c>
    </row>
    <row r="25" spans="1:46" ht="13" customHeight="1">
      <c r="A25" s="19" t="s">
        <v>153</v>
      </c>
      <c r="B25" s="5">
        <v>22</v>
      </c>
      <c r="C25" s="5" t="s">
        <v>152</v>
      </c>
      <c r="D25" s="5"/>
      <c r="E25" s="6"/>
      <c r="F25" s="27"/>
      <c r="G25" s="6"/>
      <c r="H25" s="6"/>
      <c r="I25" s="6">
        <v>6</v>
      </c>
      <c r="J25" s="6"/>
      <c r="K25" s="6">
        <v>9</v>
      </c>
      <c r="L25" s="6">
        <v>-1</v>
      </c>
      <c r="M25" s="6"/>
      <c r="N25" s="6">
        <v>2</v>
      </c>
      <c r="O25" s="6"/>
      <c r="P25" s="6"/>
      <c r="Q25" s="6"/>
      <c r="R25" s="6"/>
      <c r="S25" s="6">
        <v>49</v>
      </c>
      <c r="T25" s="6"/>
      <c r="U25" s="39">
        <v>14</v>
      </c>
      <c r="V25" s="6"/>
      <c r="W25" s="6">
        <v>3</v>
      </c>
      <c r="X25" s="6"/>
      <c r="Y25" s="6"/>
      <c r="Z25" s="6">
        <v>-1</v>
      </c>
      <c r="AA25" s="81"/>
      <c r="AB25" s="6"/>
      <c r="AC25" s="6"/>
      <c r="AD25" s="6"/>
      <c r="AE25" s="6"/>
      <c r="AF25" s="6"/>
      <c r="AG25" s="6"/>
      <c r="AH25" s="6">
        <v>49</v>
      </c>
      <c r="AI25" s="6"/>
      <c r="AJ25" s="6"/>
      <c r="AK25" s="6"/>
      <c r="AL25" s="6"/>
      <c r="AM25" s="6">
        <v>21</v>
      </c>
      <c r="AN25" s="6">
        <v>-1</v>
      </c>
      <c r="AO25" s="6"/>
      <c r="AP25" s="1">
        <v>28</v>
      </c>
      <c r="AQ25" s="6">
        <v>60</v>
      </c>
      <c r="AR25" s="6">
        <f t="shared" si="0"/>
        <v>238</v>
      </c>
      <c r="AS25" s="84">
        <f t="shared" si="1"/>
        <v>0.74143302180685355</v>
      </c>
      <c r="AT25" s="6" t="s">
        <v>268</v>
      </c>
    </row>
    <row r="26" spans="1:46" ht="13" customHeight="1">
      <c r="A26" s="19" t="s">
        <v>150</v>
      </c>
      <c r="B26" s="5">
        <v>23</v>
      </c>
      <c r="C26" s="5" t="s">
        <v>13</v>
      </c>
      <c r="D26" s="5"/>
      <c r="E26" s="6"/>
      <c r="F26" s="27"/>
      <c r="G26" s="6"/>
      <c r="H26" s="6"/>
      <c r="I26" s="6">
        <v>7</v>
      </c>
      <c r="J26" s="6">
        <v>-1</v>
      </c>
      <c r="K26" s="6">
        <v>0</v>
      </c>
      <c r="L26" s="6">
        <v>-1</v>
      </c>
      <c r="M26" s="6"/>
      <c r="N26" s="6">
        <v>5</v>
      </c>
      <c r="O26" s="6"/>
      <c r="P26" s="6"/>
      <c r="Q26" s="6">
        <v>-1</v>
      </c>
      <c r="R26" s="6"/>
      <c r="S26" s="6">
        <v>55</v>
      </c>
      <c r="T26" s="6"/>
      <c r="U26" s="39">
        <v>0</v>
      </c>
      <c r="V26" s="6"/>
      <c r="W26" s="6">
        <v>3</v>
      </c>
      <c r="X26" s="6"/>
      <c r="Y26" s="6"/>
      <c r="Z26" s="6"/>
      <c r="AA26" s="81"/>
      <c r="AB26" s="6"/>
      <c r="AC26" s="6"/>
      <c r="AD26" s="6"/>
      <c r="AE26" s="6"/>
      <c r="AF26" s="6"/>
      <c r="AG26" s="6">
        <v>-1</v>
      </c>
      <c r="AH26" s="6">
        <v>45</v>
      </c>
      <c r="AI26" s="6"/>
      <c r="AJ26" s="6"/>
      <c r="AK26" s="6">
        <v>10</v>
      </c>
      <c r="AL26" s="6"/>
      <c r="AM26" s="6">
        <v>6</v>
      </c>
      <c r="AN26" s="6"/>
      <c r="AO26" s="6"/>
      <c r="AP26" s="1">
        <v>28</v>
      </c>
      <c r="AQ26" s="6">
        <v>58</v>
      </c>
      <c r="AR26" s="6">
        <f t="shared" si="0"/>
        <v>213</v>
      </c>
      <c r="AS26" s="84">
        <f t="shared" si="1"/>
        <v>0.66355140186915884</v>
      </c>
      <c r="AT26" s="6" t="s">
        <v>261</v>
      </c>
    </row>
    <row r="27" spans="1:46" ht="13" customHeight="1">
      <c r="A27" s="19" t="s">
        <v>155</v>
      </c>
      <c r="B27" s="5">
        <v>24</v>
      </c>
      <c r="C27" s="5" t="s">
        <v>154</v>
      </c>
      <c r="D27" s="5"/>
      <c r="E27" s="6"/>
      <c r="F27" s="27"/>
      <c r="G27" s="6"/>
      <c r="H27" s="6"/>
      <c r="I27" s="6">
        <v>7</v>
      </c>
      <c r="J27" s="6"/>
      <c r="K27" s="6">
        <v>10</v>
      </c>
      <c r="L27" s="6"/>
      <c r="M27" s="6"/>
      <c r="N27" s="6">
        <v>2</v>
      </c>
      <c r="O27" s="6"/>
      <c r="P27" s="6"/>
      <c r="Q27" s="6"/>
      <c r="R27" s="6"/>
      <c r="S27" s="6">
        <v>43</v>
      </c>
      <c r="T27" s="6"/>
      <c r="U27" s="39">
        <v>7</v>
      </c>
      <c r="V27" s="6"/>
      <c r="W27" s="6">
        <v>0</v>
      </c>
      <c r="X27" s="6">
        <v>-1</v>
      </c>
      <c r="Y27" s="6">
        <v>-1</v>
      </c>
      <c r="Z27" s="6"/>
      <c r="AA27" s="81"/>
      <c r="AB27" s="6"/>
      <c r="AC27" s="6"/>
      <c r="AD27" s="6"/>
      <c r="AE27" s="6"/>
      <c r="AF27" s="6"/>
      <c r="AG27" s="6"/>
      <c r="AH27" s="6">
        <v>42</v>
      </c>
      <c r="AI27" s="6"/>
      <c r="AJ27" s="6"/>
      <c r="AK27" s="6"/>
      <c r="AL27" s="6"/>
      <c r="AM27" s="6">
        <v>12</v>
      </c>
      <c r="AN27" s="6"/>
      <c r="AO27" s="6"/>
      <c r="AP27" s="1">
        <v>28</v>
      </c>
      <c r="AQ27" s="6">
        <v>49</v>
      </c>
      <c r="AR27" s="6">
        <f t="shared" si="0"/>
        <v>198</v>
      </c>
      <c r="AS27" s="84">
        <f t="shared" si="1"/>
        <v>0.61682242990654201</v>
      </c>
      <c r="AT27" s="6" t="s">
        <v>261</v>
      </c>
    </row>
    <row r="28" spans="1:46" ht="13" customHeight="1">
      <c r="A28" s="19" t="s">
        <v>156</v>
      </c>
      <c r="B28" s="5">
        <v>25</v>
      </c>
      <c r="C28" s="5" t="s">
        <v>224</v>
      </c>
      <c r="D28" s="5"/>
      <c r="E28" s="6"/>
      <c r="F28" s="27"/>
      <c r="G28" s="6"/>
      <c r="H28" s="6"/>
      <c r="I28" s="6">
        <v>5</v>
      </c>
      <c r="J28" s="6"/>
      <c r="K28" s="6">
        <v>9</v>
      </c>
      <c r="L28" s="6"/>
      <c r="M28" s="6"/>
      <c r="N28" s="6">
        <v>0</v>
      </c>
      <c r="O28" s="6">
        <v>-1</v>
      </c>
      <c r="P28" s="6"/>
      <c r="Q28" s="6"/>
      <c r="R28" s="6"/>
      <c r="S28" s="6">
        <v>36</v>
      </c>
      <c r="T28" s="6"/>
      <c r="U28" s="39">
        <v>5</v>
      </c>
      <c r="V28" s="6"/>
      <c r="W28" s="6">
        <v>0</v>
      </c>
      <c r="X28" s="6">
        <v>-1</v>
      </c>
      <c r="Y28" s="6"/>
      <c r="Z28" s="6"/>
      <c r="AA28" s="81"/>
      <c r="AB28" s="6"/>
      <c r="AC28" s="6"/>
      <c r="AD28" s="6"/>
      <c r="AE28" s="6"/>
      <c r="AF28" s="6"/>
      <c r="AG28" s="6"/>
      <c r="AH28" s="6">
        <v>46</v>
      </c>
      <c r="AI28" s="6"/>
      <c r="AJ28" s="6"/>
      <c r="AK28" s="6"/>
      <c r="AL28" s="6"/>
      <c r="AM28" s="6">
        <v>12</v>
      </c>
      <c r="AN28" s="6"/>
      <c r="AO28" s="6"/>
      <c r="AP28" s="1">
        <v>28</v>
      </c>
      <c r="AQ28" s="6">
        <v>59</v>
      </c>
      <c r="AR28" s="6">
        <f t="shared" si="0"/>
        <v>198</v>
      </c>
      <c r="AS28" s="84">
        <f t="shared" si="1"/>
        <v>0.61682242990654201</v>
      </c>
      <c r="AT28" s="6" t="s">
        <v>261</v>
      </c>
    </row>
    <row r="29" spans="1:46" ht="13" customHeight="1">
      <c r="A29" s="19" t="s">
        <v>158</v>
      </c>
      <c r="B29" s="5">
        <v>26</v>
      </c>
      <c r="C29" s="5" t="s">
        <v>157</v>
      </c>
      <c r="D29" s="5"/>
      <c r="E29" s="6"/>
      <c r="F29" s="27"/>
      <c r="G29" s="6"/>
      <c r="H29" s="6"/>
      <c r="I29" s="6">
        <v>7</v>
      </c>
      <c r="J29" s="6"/>
      <c r="K29" s="6">
        <v>11</v>
      </c>
      <c r="L29" s="6"/>
      <c r="M29" s="6"/>
      <c r="N29" s="6">
        <v>0</v>
      </c>
      <c r="O29" s="6">
        <v>-1</v>
      </c>
      <c r="P29" s="6"/>
      <c r="Q29" s="6"/>
      <c r="R29" s="6"/>
      <c r="S29" s="6">
        <v>51</v>
      </c>
      <c r="T29" s="6"/>
      <c r="U29" s="39">
        <v>9</v>
      </c>
      <c r="V29" s="6"/>
      <c r="W29" s="6">
        <v>0</v>
      </c>
      <c r="X29" s="6">
        <v>-1</v>
      </c>
      <c r="Y29" s="6">
        <v>-1</v>
      </c>
      <c r="Z29" s="6"/>
      <c r="AA29" s="81"/>
      <c r="AB29" s="6"/>
      <c r="AC29" s="6"/>
      <c r="AD29" s="6"/>
      <c r="AE29" s="6"/>
      <c r="AF29" s="6">
        <v>-1</v>
      </c>
      <c r="AG29" s="6"/>
      <c r="AH29" s="6">
        <v>43</v>
      </c>
      <c r="AI29" s="6"/>
      <c r="AJ29" s="6"/>
      <c r="AK29" s="6"/>
      <c r="AL29" s="6"/>
      <c r="AM29" s="6">
        <v>13</v>
      </c>
      <c r="AN29" s="6"/>
      <c r="AO29" s="6">
        <v>-1</v>
      </c>
      <c r="AP29" s="1">
        <v>28</v>
      </c>
      <c r="AQ29" s="6">
        <v>37</v>
      </c>
      <c r="AR29" s="6">
        <f t="shared" si="0"/>
        <v>194</v>
      </c>
      <c r="AS29" s="84">
        <f t="shared" si="1"/>
        <v>0.60436137071651086</v>
      </c>
      <c r="AT29" s="6" t="s">
        <v>261</v>
      </c>
    </row>
    <row r="30" spans="1:46" ht="13" customHeight="1">
      <c r="A30" s="19" t="s">
        <v>160</v>
      </c>
      <c r="B30" s="5">
        <v>27</v>
      </c>
      <c r="C30" s="5" t="s">
        <v>159</v>
      </c>
      <c r="D30" s="5"/>
      <c r="E30" s="6"/>
      <c r="F30" s="27"/>
      <c r="G30" s="6"/>
      <c r="H30" s="6"/>
      <c r="I30" s="6">
        <v>4</v>
      </c>
      <c r="J30" s="6"/>
      <c r="K30" s="6">
        <v>12</v>
      </c>
      <c r="L30" s="6"/>
      <c r="M30" s="6"/>
      <c r="N30" s="6">
        <v>4</v>
      </c>
      <c r="O30" s="6"/>
      <c r="P30" s="6"/>
      <c r="Q30" s="6"/>
      <c r="R30" s="6"/>
      <c r="S30" s="6">
        <v>44</v>
      </c>
      <c r="T30" s="6"/>
      <c r="U30" s="39">
        <v>10</v>
      </c>
      <c r="V30" s="6"/>
      <c r="W30" s="6">
        <v>3</v>
      </c>
      <c r="X30" s="6"/>
      <c r="Y30" s="6"/>
      <c r="Z30" s="6"/>
      <c r="AA30" s="81"/>
      <c r="AB30" s="6"/>
      <c r="AC30" s="6"/>
      <c r="AD30" s="6"/>
      <c r="AE30" s="6"/>
      <c r="AF30" s="6"/>
      <c r="AG30" s="6"/>
      <c r="AH30" s="6">
        <v>52</v>
      </c>
      <c r="AI30" s="6"/>
      <c r="AJ30" s="6"/>
      <c r="AK30" s="6"/>
      <c r="AL30" s="6"/>
      <c r="AM30" s="6">
        <v>11</v>
      </c>
      <c r="AN30" s="6"/>
      <c r="AO30" s="6"/>
      <c r="AP30" s="1">
        <v>28</v>
      </c>
      <c r="AQ30" s="6">
        <v>54</v>
      </c>
      <c r="AR30" s="6">
        <f t="shared" si="0"/>
        <v>222</v>
      </c>
      <c r="AS30" s="84">
        <f t="shared" si="1"/>
        <v>0.69158878504672894</v>
      </c>
      <c r="AT30" s="6" t="s">
        <v>260</v>
      </c>
    </row>
    <row r="31" spans="1:46" ht="13" customHeight="1">
      <c r="A31" s="19" t="s">
        <v>161</v>
      </c>
      <c r="B31" s="5">
        <v>28</v>
      </c>
      <c r="C31" s="5" t="s">
        <v>14</v>
      </c>
      <c r="D31" s="5"/>
      <c r="E31" s="6"/>
      <c r="F31" s="27"/>
      <c r="G31" s="6"/>
      <c r="H31" s="6"/>
      <c r="I31" s="6">
        <v>6</v>
      </c>
      <c r="J31" s="6"/>
      <c r="K31" s="6">
        <v>14</v>
      </c>
      <c r="L31" s="6"/>
      <c r="M31" s="6"/>
      <c r="N31" s="6">
        <v>4</v>
      </c>
      <c r="O31" s="6"/>
      <c r="P31" s="6"/>
      <c r="Q31" s="6"/>
      <c r="R31" s="6"/>
      <c r="S31" s="6">
        <v>57</v>
      </c>
      <c r="T31" s="6"/>
      <c r="U31" s="39">
        <v>13</v>
      </c>
      <c r="V31" s="6"/>
      <c r="W31" s="6">
        <v>5</v>
      </c>
      <c r="X31" s="6"/>
      <c r="Y31" s="6"/>
      <c r="Z31" s="6"/>
      <c r="AA31" s="81"/>
      <c r="AB31" s="6"/>
      <c r="AC31" s="6"/>
      <c r="AD31" s="6"/>
      <c r="AE31" s="6"/>
      <c r="AF31" s="6"/>
      <c r="AG31" s="6"/>
      <c r="AH31" s="6">
        <v>62</v>
      </c>
      <c r="AI31" s="6"/>
      <c r="AJ31" s="6"/>
      <c r="AK31" s="6"/>
      <c r="AL31" s="6"/>
      <c r="AM31" s="6">
        <v>24</v>
      </c>
      <c r="AN31" s="6"/>
      <c r="AO31" s="6"/>
      <c r="AP31" s="1">
        <v>28</v>
      </c>
      <c r="AQ31" s="6">
        <v>73</v>
      </c>
      <c r="AR31" s="6">
        <f t="shared" si="0"/>
        <v>286</v>
      </c>
      <c r="AS31" s="84">
        <f t="shared" si="1"/>
        <v>0.8909657320872274</v>
      </c>
      <c r="AT31" s="6" t="s">
        <v>258</v>
      </c>
    </row>
    <row r="32" spans="1:46" ht="13" customHeight="1">
      <c r="A32" s="19" t="s">
        <v>162</v>
      </c>
      <c r="B32" s="5">
        <v>29</v>
      </c>
      <c r="C32" s="5" t="s">
        <v>16</v>
      </c>
      <c r="D32" s="5">
        <v>-1</v>
      </c>
      <c r="E32" s="6">
        <v>-1</v>
      </c>
      <c r="F32" s="27"/>
      <c r="G32" s="6">
        <v>-1</v>
      </c>
      <c r="H32" s="6">
        <v>-1</v>
      </c>
      <c r="I32" s="6">
        <v>0</v>
      </c>
      <c r="J32" s="6">
        <v>-1</v>
      </c>
      <c r="K32" s="6">
        <v>0</v>
      </c>
      <c r="L32" s="6">
        <v>-1</v>
      </c>
      <c r="M32" s="6">
        <v>-1</v>
      </c>
      <c r="N32" s="6">
        <v>0</v>
      </c>
      <c r="O32" s="6">
        <v>-1</v>
      </c>
      <c r="P32" s="6">
        <v>-1</v>
      </c>
      <c r="Q32" s="6">
        <v>-1</v>
      </c>
      <c r="R32" s="6">
        <v>-1</v>
      </c>
      <c r="S32" s="6">
        <v>0</v>
      </c>
      <c r="T32" s="6">
        <v>-1</v>
      </c>
      <c r="U32" s="39">
        <v>0</v>
      </c>
      <c r="V32" s="6"/>
      <c r="W32" s="6">
        <v>0</v>
      </c>
      <c r="X32" s="6">
        <v>-1</v>
      </c>
      <c r="Y32" s="6">
        <v>-1</v>
      </c>
      <c r="Z32" s="6">
        <v>-1</v>
      </c>
      <c r="AA32" s="81"/>
      <c r="AB32" s="6">
        <v>-1</v>
      </c>
      <c r="AC32" s="6"/>
      <c r="AD32" s="6">
        <v>-1</v>
      </c>
      <c r="AE32" s="6">
        <v>-1</v>
      </c>
      <c r="AF32" s="6">
        <v>-1</v>
      </c>
      <c r="AG32" s="6">
        <v>-1</v>
      </c>
      <c r="AH32" s="6">
        <v>0</v>
      </c>
      <c r="AI32" s="6"/>
      <c r="AJ32" s="6"/>
      <c r="AK32" s="6"/>
      <c r="AL32" s="6">
        <v>-1</v>
      </c>
      <c r="AM32" s="6">
        <v>0</v>
      </c>
      <c r="AN32" s="6">
        <v>-1</v>
      </c>
      <c r="AO32" s="6"/>
      <c r="AP32" s="1">
        <v>28</v>
      </c>
      <c r="AQ32" s="6">
        <v>0</v>
      </c>
      <c r="AR32" s="6">
        <f t="shared" si="0"/>
        <v>6</v>
      </c>
      <c r="AS32" s="84">
        <f t="shared" si="1"/>
        <v>1.8691588785046728E-2</v>
      </c>
      <c r="AT32" s="6" t="s">
        <v>260</v>
      </c>
    </row>
    <row r="33" spans="1:46" ht="13" customHeight="1">
      <c r="A33" s="19" t="s">
        <v>163</v>
      </c>
      <c r="B33" s="5">
        <v>30</v>
      </c>
      <c r="C33" s="5" t="s">
        <v>17</v>
      </c>
      <c r="D33" s="5"/>
      <c r="E33" s="6"/>
      <c r="F33" s="27"/>
      <c r="G33" s="6">
        <v>-1</v>
      </c>
      <c r="H33" s="6"/>
      <c r="I33" s="6">
        <v>5</v>
      </c>
      <c r="J33" s="6">
        <v>-1</v>
      </c>
      <c r="K33" s="6">
        <v>0</v>
      </c>
      <c r="L33" s="6">
        <v>-1</v>
      </c>
      <c r="M33" s="6">
        <v>-1</v>
      </c>
      <c r="N33" s="6">
        <v>0</v>
      </c>
      <c r="O33" s="6">
        <v>-1</v>
      </c>
      <c r="P33" s="6">
        <v>-1</v>
      </c>
      <c r="Q33" s="6">
        <v>-1</v>
      </c>
      <c r="R33" s="6">
        <v>-1</v>
      </c>
      <c r="S33" s="6">
        <v>0</v>
      </c>
      <c r="T33" s="6">
        <v>-1</v>
      </c>
      <c r="U33" s="39">
        <v>0</v>
      </c>
      <c r="V33" s="6"/>
      <c r="W33" s="6">
        <v>0</v>
      </c>
      <c r="X33" s="6">
        <v>-1</v>
      </c>
      <c r="Y33" s="6">
        <v>-1</v>
      </c>
      <c r="Z33" s="6">
        <v>-1</v>
      </c>
      <c r="AA33" s="81"/>
      <c r="AB33" s="6">
        <v>-1</v>
      </c>
      <c r="AC33" s="6"/>
      <c r="AD33" s="6">
        <v>-1</v>
      </c>
      <c r="AE33" s="6">
        <v>-1</v>
      </c>
      <c r="AF33" s="6">
        <v>-1</v>
      </c>
      <c r="AG33" s="6">
        <v>-1</v>
      </c>
      <c r="AH33" s="6">
        <v>0</v>
      </c>
      <c r="AI33" s="6"/>
      <c r="AJ33" s="6"/>
      <c r="AK33" s="6"/>
      <c r="AL33" s="6">
        <v>-1</v>
      </c>
      <c r="AM33" s="6">
        <v>0</v>
      </c>
      <c r="AN33" s="6">
        <v>-1</v>
      </c>
      <c r="AO33" s="6"/>
      <c r="AP33" s="1">
        <v>28</v>
      </c>
      <c r="AQ33" s="6">
        <v>0</v>
      </c>
      <c r="AR33" s="6">
        <f t="shared" si="0"/>
        <v>14</v>
      </c>
      <c r="AS33" s="84">
        <f t="shared" si="1"/>
        <v>4.3613707165109032E-2</v>
      </c>
      <c r="AT33" s="6" t="s">
        <v>260</v>
      </c>
    </row>
    <row r="34" spans="1:46" ht="13" customHeight="1">
      <c r="A34" s="19" t="s">
        <v>164</v>
      </c>
      <c r="B34" s="5">
        <v>31</v>
      </c>
      <c r="C34" s="5" t="s">
        <v>225</v>
      </c>
      <c r="D34" s="5"/>
      <c r="E34" s="6"/>
      <c r="F34" s="27"/>
      <c r="G34" s="6"/>
      <c r="H34" s="6"/>
      <c r="I34" s="6">
        <v>6</v>
      </c>
      <c r="J34" s="6"/>
      <c r="K34" s="6">
        <v>13</v>
      </c>
      <c r="L34" s="6"/>
      <c r="M34" s="6"/>
      <c r="N34" s="6">
        <v>5</v>
      </c>
      <c r="O34" s="6"/>
      <c r="P34" s="6"/>
      <c r="Q34" s="6"/>
      <c r="R34" s="6"/>
      <c r="S34" s="6">
        <v>54</v>
      </c>
      <c r="T34" s="6"/>
      <c r="U34" s="39">
        <v>8</v>
      </c>
      <c r="V34" s="6"/>
      <c r="W34" s="6">
        <v>4</v>
      </c>
      <c r="X34" s="6"/>
      <c r="Y34" s="6"/>
      <c r="Z34" s="6"/>
      <c r="AA34" s="81"/>
      <c r="AB34" s="6">
        <v>-1</v>
      </c>
      <c r="AC34" s="6"/>
      <c r="AD34" s="6"/>
      <c r="AE34" s="6"/>
      <c r="AF34" s="6"/>
      <c r="AG34" s="6">
        <v>-1</v>
      </c>
      <c r="AH34" s="6">
        <v>62</v>
      </c>
      <c r="AI34" s="6"/>
      <c r="AJ34" s="6"/>
      <c r="AK34" s="6"/>
      <c r="AL34" s="6"/>
      <c r="AM34" s="6">
        <v>18</v>
      </c>
      <c r="AN34" s="6"/>
      <c r="AO34" s="6"/>
      <c r="AP34" s="1">
        <v>28</v>
      </c>
      <c r="AQ34" s="6">
        <v>62</v>
      </c>
      <c r="AR34" s="6">
        <f t="shared" si="0"/>
        <v>258</v>
      </c>
      <c r="AS34" s="84">
        <f t="shared" si="1"/>
        <v>0.80373831775700932</v>
      </c>
      <c r="AT34" s="6" t="s">
        <v>259</v>
      </c>
    </row>
    <row r="35" spans="1:46" ht="13" customHeight="1">
      <c r="A35" s="19" t="s">
        <v>165</v>
      </c>
      <c r="B35" s="5">
        <v>32</v>
      </c>
      <c r="C35" s="5" t="s">
        <v>15</v>
      </c>
      <c r="D35" s="5">
        <v>-1</v>
      </c>
      <c r="E35" s="6"/>
      <c r="F35" s="27"/>
      <c r="G35" s="6">
        <v>-1</v>
      </c>
      <c r="H35" s="6"/>
      <c r="I35" s="6">
        <v>5</v>
      </c>
      <c r="J35" s="6"/>
      <c r="K35" s="6">
        <v>9</v>
      </c>
      <c r="L35" s="6"/>
      <c r="M35" s="6">
        <v>-1</v>
      </c>
      <c r="N35" s="6">
        <v>0</v>
      </c>
      <c r="O35" s="6">
        <v>-1</v>
      </c>
      <c r="P35" s="6"/>
      <c r="Q35" s="6">
        <v>-1</v>
      </c>
      <c r="R35" s="6"/>
      <c r="S35" s="6">
        <v>48</v>
      </c>
      <c r="T35" s="6">
        <v>-1</v>
      </c>
      <c r="U35" s="39">
        <v>0</v>
      </c>
      <c r="V35" s="6"/>
      <c r="W35" s="6">
        <v>0</v>
      </c>
      <c r="X35" s="6">
        <v>-1</v>
      </c>
      <c r="Y35" s="6">
        <v>-1</v>
      </c>
      <c r="Z35" s="6"/>
      <c r="AA35" s="81"/>
      <c r="AB35" s="6">
        <v>-1</v>
      </c>
      <c r="AC35" s="6"/>
      <c r="AD35" s="6"/>
      <c r="AE35" s="6">
        <v>-1</v>
      </c>
      <c r="AF35" s="6">
        <v>-1</v>
      </c>
      <c r="AG35" s="6">
        <v>-1</v>
      </c>
      <c r="AH35" s="6">
        <v>43</v>
      </c>
      <c r="AI35" s="6"/>
      <c r="AJ35" s="6"/>
      <c r="AK35" s="6"/>
      <c r="AL35" s="6"/>
      <c r="AM35" s="6">
        <v>6</v>
      </c>
      <c r="AN35" s="6">
        <v>-1</v>
      </c>
      <c r="AO35" s="6"/>
      <c r="AP35" s="1">
        <v>28</v>
      </c>
      <c r="AQ35" s="6">
        <v>59</v>
      </c>
      <c r="AR35" s="6">
        <f t="shared" si="0"/>
        <v>185</v>
      </c>
      <c r="AS35" s="84">
        <f t="shared" si="1"/>
        <v>0.57632398753894076</v>
      </c>
      <c r="AT35" s="6" t="s">
        <v>20</v>
      </c>
    </row>
    <row r="36" spans="1:46" ht="13" customHeight="1">
      <c r="A36" s="19" t="s">
        <v>166</v>
      </c>
      <c r="B36" s="5">
        <v>33</v>
      </c>
      <c r="C36" s="5" t="s">
        <v>18</v>
      </c>
      <c r="D36" s="5"/>
      <c r="E36" s="6"/>
      <c r="F36" s="27"/>
      <c r="G36" s="6"/>
      <c r="H36" s="6"/>
      <c r="I36" s="6">
        <v>7</v>
      </c>
      <c r="J36" s="6"/>
      <c r="K36" s="6">
        <v>8</v>
      </c>
      <c r="L36" s="6"/>
      <c r="M36" s="6"/>
      <c r="N36" s="6">
        <v>0</v>
      </c>
      <c r="O36" s="6">
        <v>-1</v>
      </c>
      <c r="P36" s="6"/>
      <c r="Q36" s="6"/>
      <c r="R36" s="6"/>
      <c r="S36" s="6">
        <v>51</v>
      </c>
      <c r="T36" s="6"/>
      <c r="U36" s="39">
        <v>9</v>
      </c>
      <c r="V36" s="6"/>
      <c r="W36" s="6">
        <v>5</v>
      </c>
      <c r="X36" s="6"/>
      <c r="Y36" s="6"/>
      <c r="Z36" s="6"/>
      <c r="AA36" s="81"/>
      <c r="AB36" s="6"/>
      <c r="AC36" s="6"/>
      <c r="AD36" s="6"/>
      <c r="AE36" s="6"/>
      <c r="AF36" s="6"/>
      <c r="AG36" s="6"/>
      <c r="AH36" s="6">
        <v>63</v>
      </c>
      <c r="AI36" s="6"/>
      <c r="AJ36" s="6"/>
      <c r="AK36" s="6"/>
      <c r="AL36" s="6"/>
      <c r="AM36" s="6">
        <v>25</v>
      </c>
      <c r="AN36" s="6"/>
      <c r="AO36" s="6"/>
      <c r="AP36" s="1">
        <v>28</v>
      </c>
      <c r="AQ36" s="6">
        <v>61</v>
      </c>
      <c r="AR36" s="6">
        <f t="shared" si="0"/>
        <v>256</v>
      </c>
      <c r="AS36" s="84">
        <f t="shared" si="1"/>
        <v>0.79750778816199375</v>
      </c>
      <c r="AT36" s="6" t="s">
        <v>259</v>
      </c>
    </row>
    <row r="37" spans="1:46" ht="13" customHeight="1">
      <c r="A37" s="19" t="s">
        <v>167</v>
      </c>
      <c r="B37" s="5">
        <v>34</v>
      </c>
      <c r="C37" s="5" t="s">
        <v>19</v>
      </c>
      <c r="D37" s="5"/>
      <c r="E37" s="6"/>
      <c r="F37" s="27"/>
      <c r="G37" s="6"/>
      <c r="H37" s="6"/>
      <c r="I37" s="6">
        <v>5</v>
      </c>
      <c r="J37" s="6"/>
      <c r="K37" s="6">
        <v>13</v>
      </c>
      <c r="L37" s="6"/>
      <c r="M37" s="6"/>
      <c r="N37" s="6">
        <v>4</v>
      </c>
      <c r="O37" s="6"/>
      <c r="P37" s="6"/>
      <c r="Q37" s="6"/>
      <c r="R37" s="6"/>
      <c r="S37" s="6">
        <v>44</v>
      </c>
      <c r="T37" s="6">
        <v>-1</v>
      </c>
      <c r="U37" s="39">
        <v>5</v>
      </c>
      <c r="V37" s="6"/>
      <c r="W37" s="6">
        <v>3</v>
      </c>
      <c r="X37" s="6"/>
      <c r="Y37" s="6"/>
      <c r="Z37" s="6"/>
      <c r="AA37" s="81"/>
      <c r="AB37" s="6">
        <v>-1</v>
      </c>
      <c r="AC37" s="6"/>
      <c r="AD37" s="6"/>
      <c r="AE37" s="6"/>
      <c r="AF37" s="6"/>
      <c r="AG37" s="6"/>
      <c r="AH37" s="6">
        <v>53</v>
      </c>
      <c r="AI37" s="6"/>
      <c r="AJ37" s="6"/>
      <c r="AK37" s="6"/>
      <c r="AL37" s="6"/>
      <c r="AM37" s="6">
        <v>25</v>
      </c>
      <c r="AN37" s="6"/>
      <c r="AO37" s="6"/>
      <c r="AP37" s="1">
        <v>28</v>
      </c>
      <c r="AQ37" s="6">
        <v>66</v>
      </c>
      <c r="AR37" s="6">
        <f t="shared" si="0"/>
        <v>244</v>
      </c>
      <c r="AS37" s="84">
        <f t="shared" si="1"/>
        <v>0.76012461059190028</v>
      </c>
      <c r="AT37" s="6" t="s">
        <v>259</v>
      </c>
    </row>
    <row r="38" spans="1:46" ht="13" customHeight="1">
      <c r="A38" s="19" t="s">
        <v>169</v>
      </c>
      <c r="B38" s="5">
        <v>35</v>
      </c>
      <c r="C38" s="5" t="s">
        <v>168</v>
      </c>
      <c r="D38" s="5"/>
      <c r="E38" s="6"/>
      <c r="F38" s="27"/>
      <c r="G38" s="6"/>
      <c r="H38" s="6"/>
      <c r="I38" s="6">
        <v>5</v>
      </c>
      <c r="J38" s="6"/>
      <c r="K38" s="6">
        <v>9</v>
      </c>
      <c r="L38" s="6">
        <v>-1</v>
      </c>
      <c r="M38" s="6"/>
      <c r="N38" s="6">
        <v>4</v>
      </c>
      <c r="O38" s="6"/>
      <c r="P38" s="6">
        <v>-1</v>
      </c>
      <c r="Q38" s="6"/>
      <c r="R38" s="6"/>
      <c r="S38" s="6">
        <v>32</v>
      </c>
      <c r="T38" s="6"/>
      <c r="U38" s="39">
        <v>7</v>
      </c>
      <c r="V38" s="6"/>
      <c r="W38" s="6">
        <v>3</v>
      </c>
      <c r="X38" s="6"/>
      <c r="Y38" s="6"/>
      <c r="Z38" s="6"/>
      <c r="AA38" s="81"/>
      <c r="AB38" s="6"/>
      <c r="AC38" s="6"/>
      <c r="AD38" s="6"/>
      <c r="AE38" s="6">
        <v>-1</v>
      </c>
      <c r="AF38" s="6"/>
      <c r="AG38" s="6"/>
      <c r="AH38" s="6">
        <v>53</v>
      </c>
      <c r="AI38" s="6"/>
      <c r="AJ38" s="6"/>
      <c r="AK38" s="6"/>
      <c r="AL38" s="6"/>
      <c r="AM38" s="6">
        <v>14</v>
      </c>
      <c r="AN38" s="6"/>
      <c r="AO38" s="6"/>
      <c r="AP38" s="1">
        <v>28</v>
      </c>
      <c r="AQ38" s="6">
        <v>58</v>
      </c>
      <c r="AR38" s="6">
        <f t="shared" si="0"/>
        <v>210</v>
      </c>
      <c r="AS38" s="84">
        <f t="shared" si="1"/>
        <v>0.65420560747663548</v>
      </c>
      <c r="AT38" s="6" t="s">
        <v>261</v>
      </c>
    </row>
    <row r="39" spans="1:46" ht="13" customHeight="1">
      <c r="A39" s="19" t="s">
        <v>170</v>
      </c>
      <c r="B39" s="5">
        <v>36</v>
      </c>
      <c r="C39" s="5" t="s">
        <v>226</v>
      </c>
      <c r="D39" s="5"/>
      <c r="E39" s="6"/>
      <c r="F39" s="27"/>
      <c r="G39" s="6"/>
      <c r="H39" s="6"/>
      <c r="I39" s="6">
        <v>5</v>
      </c>
      <c r="J39" s="6"/>
      <c r="K39" s="6">
        <v>10</v>
      </c>
      <c r="L39" s="6"/>
      <c r="M39" s="6"/>
      <c r="N39" s="6">
        <v>5</v>
      </c>
      <c r="O39" s="6"/>
      <c r="P39" s="6"/>
      <c r="Q39" s="6"/>
      <c r="R39" s="6"/>
      <c r="S39" s="6">
        <v>61</v>
      </c>
      <c r="T39" s="6"/>
      <c r="U39" s="39">
        <v>0</v>
      </c>
      <c r="V39" s="6"/>
      <c r="W39" s="6">
        <v>3</v>
      </c>
      <c r="X39" s="6"/>
      <c r="Y39" s="6"/>
      <c r="Z39" s="6"/>
      <c r="AA39" s="81"/>
      <c r="AB39" s="6"/>
      <c r="AC39" s="6"/>
      <c r="AD39" s="6"/>
      <c r="AE39" s="6"/>
      <c r="AF39" s="6"/>
      <c r="AG39" s="6"/>
      <c r="AH39" s="6">
        <v>57</v>
      </c>
      <c r="AI39" s="6"/>
      <c r="AJ39" s="6"/>
      <c r="AK39" s="6"/>
      <c r="AL39" s="6">
        <v>-1</v>
      </c>
      <c r="AM39" s="6">
        <v>0</v>
      </c>
      <c r="AN39" s="6"/>
      <c r="AO39" s="6"/>
      <c r="AP39" s="1">
        <v>28</v>
      </c>
      <c r="AQ39" s="6">
        <v>60</v>
      </c>
      <c r="AR39" s="6">
        <f t="shared" si="0"/>
        <v>228</v>
      </c>
      <c r="AS39" s="84">
        <f t="shared" si="1"/>
        <v>0.71028037383177567</v>
      </c>
      <c r="AT39" s="6" t="s">
        <v>261</v>
      </c>
    </row>
    <row r="40" spans="1:46">
      <c r="B40" s="29">
        <v>37</v>
      </c>
      <c r="C40" s="29"/>
      <c r="AA40" s="83"/>
      <c r="AR40" s="6">
        <f t="shared" si="0"/>
        <v>0</v>
      </c>
    </row>
    <row r="41" spans="1:46">
      <c r="Q41" t="s">
        <v>120</v>
      </c>
    </row>
  </sheetData>
  <phoneticPr fontId="4" type="noConversion"/>
  <pageMargins left="0.25" right="0.25" top="0.75" bottom="0.75" header="0.3" footer="0.3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9"/>
  <sheetViews>
    <sheetView tabSelected="1" zoomScale="150" zoomScaleNormal="150" zoomScalePageLayoutView="150" workbookViewId="0">
      <selection activeCell="Y18" sqref="Y18"/>
    </sheetView>
  </sheetViews>
  <sheetFormatPr baseColWidth="10" defaultRowHeight="15" x14ac:dyDescent="0"/>
  <cols>
    <col min="1" max="1" width="10.1640625" customWidth="1"/>
    <col min="2" max="2" width="3.5" customWidth="1"/>
    <col min="3" max="3" width="19.33203125" customWidth="1"/>
    <col min="4" max="6" width="3" hidden="1" customWidth="1"/>
    <col min="7" max="7" width="3" customWidth="1"/>
    <col min="8" max="8" width="3" hidden="1" customWidth="1"/>
    <col min="9" max="9" width="3" customWidth="1"/>
    <col min="10" max="11" width="3" hidden="1" customWidth="1"/>
    <col min="12" max="12" width="3" customWidth="1"/>
    <col min="13" max="15" width="3" hidden="1" customWidth="1"/>
    <col min="16" max="16" width="3" customWidth="1"/>
    <col min="17" max="17" width="2.33203125" customWidth="1"/>
    <col min="18" max="19" width="3" customWidth="1"/>
    <col min="20" max="22" width="3" hidden="1" customWidth="1"/>
    <col min="23" max="23" width="2.83203125" hidden="1" customWidth="1"/>
    <col min="24" max="24" width="2.6640625" hidden="1" customWidth="1"/>
    <col min="25" max="25" width="3" customWidth="1"/>
    <col min="26" max="26" width="2.6640625" hidden="1" customWidth="1"/>
    <col min="27" max="27" width="2.5" hidden="1" customWidth="1"/>
    <col min="28" max="28" width="2.1640625" hidden="1" customWidth="1"/>
    <col min="29" max="30" width="3" customWidth="1"/>
    <col min="31" max="31" width="3" hidden="1" customWidth="1"/>
    <col min="32" max="32" width="2.83203125" hidden="1" customWidth="1"/>
    <col min="33" max="34" width="3" customWidth="1"/>
    <col min="35" max="35" width="5.1640625" style="86" customWidth="1"/>
    <col min="36" max="36" width="5.1640625" customWidth="1"/>
    <col min="37" max="42" width="12" customWidth="1"/>
  </cols>
  <sheetData>
    <row r="1" spans="1:46" ht="61" customHeight="1">
      <c r="A1" s="10" t="s">
        <v>99</v>
      </c>
      <c r="B1" s="6"/>
      <c r="C1" s="22" t="s">
        <v>253</v>
      </c>
      <c r="D1" s="18">
        <v>41548</v>
      </c>
      <c r="E1" s="18">
        <v>41550</v>
      </c>
      <c r="F1" s="18">
        <v>41555</v>
      </c>
      <c r="G1" s="18" t="s">
        <v>111</v>
      </c>
      <c r="H1" s="18">
        <v>41557</v>
      </c>
      <c r="I1" s="18" t="s">
        <v>113</v>
      </c>
      <c r="J1" s="18">
        <v>41562</v>
      </c>
      <c r="K1" s="18">
        <v>41564</v>
      </c>
      <c r="L1" s="18" t="s">
        <v>119</v>
      </c>
      <c r="M1" s="18">
        <v>41569</v>
      </c>
      <c r="N1" s="18">
        <v>41571</v>
      </c>
      <c r="O1" s="18">
        <v>41576</v>
      </c>
      <c r="P1" s="18" t="s">
        <v>122</v>
      </c>
      <c r="Q1" s="18">
        <v>41578</v>
      </c>
      <c r="R1" s="18" t="s">
        <v>209</v>
      </c>
      <c r="S1" s="18" t="s">
        <v>125</v>
      </c>
      <c r="T1" s="18">
        <v>41583</v>
      </c>
      <c r="U1" s="18">
        <v>41585</v>
      </c>
      <c r="V1" s="41">
        <v>41590</v>
      </c>
      <c r="W1" s="41">
        <v>41592</v>
      </c>
      <c r="X1" s="41">
        <v>41597</v>
      </c>
      <c r="Y1" s="41" t="s">
        <v>208</v>
      </c>
      <c r="Z1" s="41">
        <v>41599</v>
      </c>
      <c r="AA1" s="18">
        <v>41573</v>
      </c>
      <c r="AB1" s="18">
        <v>41575</v>
      </c>
      <c r="AC1" s="18" t="s">
        <v>130</v>
      </c>
      <c r="AD1" s="18" t="s">
        <v>132</v>
      </c>
      <c r="AE1" s="18">
        <v>41611</v>
      </c>
      <c r="AF1" s="18">
        <v>41613</v>
      </c>
      <c r="AG1" s="18" t="s">
        <v>134</v>
      </c>
      <c r="AH1" s="18" t="s">
        <v>257</v>
      </c>
      <c r="AI1" s="85"/>
      <c r="AJ1" s="21"/>
      <c r="AK1" s="21"/>
      <c r="AL1" s="21"/>
      <c r="AM1" s="6"/>
      <c r="AN1" s="6"/>
      <c r="AO1" s="6"/>
      <c r="AP1" s="6"/>
      <c r="AQ1" s="6"/>
      <c r="AR1" s="6"/>
      <c r="AS1" s="6"/>
      <c r="AT1" s="6"/>
    </row>
    <row r="2" spans="1:46" s="52" customFormat="1" ht="27" customHeight="1">
      <c r="A2" s="23" t="s">
        <v>138</v>
      </c>
      <c r="B2" s="49"/>
      <c r="C2" s="22" t="s">
        <v>135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>
        <v>7</v>
      </c>
      <c r="Q2" s="50"/>
      <c r="R2" s="50"/>
      <c r="S2" s="50"/>
      <c r="T2" s="50"/>
      <c r="U2" s="50"/>
      <c r="V2" s="50"/>
      <c r="W2" s="50"/>
      <c r="X2" s="50"/>
      <c r="Y2" s="50">
        <v>12</v>
      </c>
      <c r="Z2" s="50"/>
      <c r="AA2" s="50"/>
      <c r="AB2" s="50"/>
      <c r="AC2" s="50">
        <v>30</v>
      </c>
      <c r="AD2" s="50"/>
      <c r="AE2" s="50"/>
      <c r="AF2" s="50"/>
      <c r="AG2" s="50"/>
      <c r="AH2" s="50">
        <v>3</v>
      </c>
      <c r="AI2" s="55">
        <f>SUM(D2:AH2)</f>
        <v>52</v>
      </c>
      <c r="AJ2" s="51"/>
      <c r="AK2" s="51"/>
      <c r="AL2" s="51"/>
      <c r="AM2" s="49"/>
      <c r="AN2" s="49"/>
      <c r="AO2" s="49"/>
      <c r="AP2" s="49"/>
      <c r="AQ2" s="49"/>
      <c r="AR2" s="49"/>
      <c r="AS2" s="49"/>
      <c r="AT2" s="49"/>
    </row>
    <row r="3" spans="1:46" s="52" customFormat="1" ht="28" customHeight="1">
      <c r="A3" s="23" t="s">
        <v>137</v>
      </c>
      <c r="B3" s="49"/>
      <c r="C3" s="53" t="s">
        <v>136</v>
      </c>
      <c r="D3" s="54"/>
      <c r="E3" s="49"/>
      <c r="F3" s="49"/>
      <c r="G3" s="49">
        <v>7</v>
      </c>
      <c r="H3" s="49"/>
      <c r="I3" s="49">
        <v>14</v>
      </c>
      <c r="J3" s="54"/>
      <c r="K3" s="54"/>
      <c r="L3" s="55">
        <v>5</v>
      </c>
      <c r="M3" s="54"/>
      <c r="N3" s="49"/>
      <c r="O3" s="49"/>
      <c r="P3" s="49">
        <v>65</v>
      </c>
      <c r="Q3" s="49"/>
      <c r="R3" s="49">
        <v>18</v>
      </c>
      <c r="S3" s="49">
        <v>5</v>
      </c>
      <c r="T3" s="49"/>
      <c r="U3" s="49"/>
      <c r="V3" s="49"/>
      <c r="W3" s="49"/>
      <c r="X3" s="49"/>
      <c r="Y3" s="49">
        <v>65</v>
      </c>
      <c r="Z3" s="49"/>
      <c r="AA3" s="56"/>
      <c r="AB3" s="49"/>
      <c r="AC3" s="49"/>
      <c r="AD3" s="49">
        <v>26</v>
      </c>
      <c r="AE3" s="49"/>
      <c r="AF3" s="49"/>
      <c r="AG3" s="49">
        <v>28</v>
      </c>
      <c r="AH3" s="49">
        <v>90</v>
      </c>
      <c r="AI3" s="55">
        <f>SUM(D3:AH3)</f>
        <v>323</v>
      </c>
      <c r="AJ3" s="87">
        <f>AI3/323</f>
        <v>1</v>
      </c>
      <c r="AK3" s="49"/>
      <c r="AL3" s="49"/>
      <c r="AM3" s="49"/>
      <c r="AN3" s="49"/>
      <c r="AO3" s="49"/>
      <c r="AP3" s="49"/>
      <c r="AQ3" s="49"/>
      <c r="AR3" s="49"/>
      <c r="AS3" s="49"/>
      <c r="AT3" s="49"/>
    </row>
    <row r="4" spans="1:46" s="24" customFormat="1">
      <c r="A4" s="25" t="s">
        <v>172</v>
      </c>
      <c r="B4" s="25">
        <v>1</v>
      </c>
      <c r="C4" s="25" t="s">
        <v>171</v>
      </c>
      <c r="D4" s="25"/>
      <c r="E4" s="12"/>
      <c r="F4" s="12"/>
      <c r="G4" s="12">
        <v>5</v>
      </c>
      <c r="H4" s="12"/>
      <c r="I4" s="12">
        <v>12</v>
      </c>
      <c r="J4" s="12">
        <v>-1</v>
      </c>
      <c r="K4" s="12"/>
      <c r="L4" s="37">
        <v>4</v>
      </c>
      <c r="M4" s="12"/>
      <c r="N4" s="12"/>
      <c r="O4" s="12"/>
      <c r="P4" s="12">
        <v>50</v>
      </c>
      <c r="Q4" s="12"/>
      <c r="R4" s="12">
        <v>8</v>
      </c>
      <c r="S4" s="12">
        <v>3</v>
      </c>
      <c r="T4" s="12"/>
      <c r="U4" s="12"/>
      <c r="V4" s="12"/>
      <c r="W4" s="12"/>
      <c r="X4" s="12"/>
      <c r="Y4" s="12">
        <v>64</v>
      </c>
      <c r="Z4" s="12"/>
      <c r="AA4" s="12"/>
      <c r="AB4" s="12"/>
      <c r="AC4" s="12">
        <v>30</v>
      </c>
      <c r="AD4" s="12">
        <v>23</v>
      </c>
      <c r="AE4" s="12">
        <v>-1</v>
      </c>
      <c r="AF4" s="12"/>
      <c r="AG4" s="12">
        <v>28</v>
      </c>
      <c r="AH4" s="12">
        <v>60</v>
      </c>
      <c r="AI4" s="55">
        <f t="shared" ref="AI4:AI39" si="0">SUM(D4:AH4)</f>
        <v>285</v>
      </c>
      <c r="AJ4" s="87">
        <f t="shared" ref="AJ4:AJ37" si="1">AI4/323</f>
        <v>0.88235294117647056</v>
      </c>
      <c r="AK4" s="12"/>
      <c r="AL4" s="12"/>
      <c r="AM4" s="12"/>
      <c r="AN4" s="12"/>
      <c r="AO4" s="12"/>
      <c r="AP4" s="12"/>
      <c r="AQ4" s="12"/>
      <c r="AR4" s="12"/>
      <c r="AS4" s="12"/>
      <c r="AT4" s="12"/>
    </row>
    <row r="5" spans="1:46" s="24" customFormat="1">
      <c r="A5" s="25" t="s">
        <v>173</v>
      </c>
      <c r="B5" s="25">
        <v>2</v>
      </c>
      <c r="C5" s="25" t="s">
        <v>240</v>
      </c>
      <c r="D5" s="25"/>
      <c r="E5" s="12"/>
      <c r="F5" s="12"/>
      <c r="G5" s="12">
        <v>4</v>
      </c>
      <c r="H5" s="12"/>
      <c r="I5" s="12">
        <v>14</v>
      </c>
      <c r="J5" s="12">
        <v>-1</v>
      </c>
      <c r="K5" s="12"/>
      <c r="L5" s="12">
        <v>5</v>
      </c>
      <c r="M5" s="12"/>
      <c r="N5" s="12"/>
      <c r="O5" s="12">
        <v>-1</v>
      </c>
      <c r="P5" s="12">
        <v>52</v>
      </c>
      <c r="Q5" s="12"/>
      <c r="R5" s="12">
        <v>5</v>
      </c>
      <c r="S5" s="12">
        <v>0</v>
      </c>
      <c r="T5" s="12">
        <v>-1</v>
      </c>
      <c r="U5" s="12"/>
      <c r="V5" s="12"/>
      <c r="W5" s="12"/>
      <c r="X5" s="12"/>
      <c r="Y5" s="12">
        <v>66</v>
      </c>
      <c r="Z5" s="12">
        <v>-1</v>
      </c>
      <c r="AA5" s="12"/>
      <c r="AB5" s="12"/>
      <c r="AC5" s="12"/>
      <c r="AD5" s="12">
        <v>19</v>
      </c>
      <c r="AE5" s="12"/>
      <c r="AF5" s="12">
        <v>-1</v>
      </c>
      <c r="AG5" s="12">
        <v>28</v>
      </c>
      <c r="AH5" s="12">
        <v>67</v>
      </c>
      <c r="AI5" s="55">
        <f t="shared" si="0"/>
        <v>255</v>
      </c>
      <c r="AJ5" s="87">
        <f t="shared" si="1"/>
        <v>0.78947368421052633</v>
      </c>
      <c r="AK5" s="12"/>
      <c r="AL5" s="12"/>
      <c r="AM5" s="12"/>
      <c r="AN5" s="12"/>
      <c r="AO5" s="12"/>
      <c r="AP5" s="12"/>
      <c r="AQ5" s="12"/>
      <c r="AR5" s="12"/>
      <c r="AS5" s="12"/>
      <c r="AT5" s="12"/>
    </row>
    <row r="6" spans="1:46" s="24" customFormat="1">
      <c r="A6" s="25" t="s">
        <v>174</v>
      </c>
      <c r="B6" s="25">
        <v>4</v>
      </c>
      <c r="C6" s="25" t="s">
        <v>227</v>
      </c>
      <c r="D6" s="25"/>
      <c r="E6" s="12"/>
      <c r="F6" s="12"/>
      <c r="G6" s="12">
        <v>2</v>
      </c>
      <c r="H6" s="12"/>
      <c r="I6" s="12">
        <v>3</v>
      </c>
      <c r="J6" s="12"/>
      <c r="K6" s="12"/>
      <c r="L6" s="12">
        <v>2</v>
      </c>
      <c r="M6" s="12"/>
      <c r="N6" s="12"/>
      <c r="O6" s="12"/>
      <c r="P6" s="12">
        <v>33</v>
      </c>
      <c r="Q6" s="12"/>
      <c r="R6" s="12">
        <v>12</v>
      </c>
      <c r="S6" s="12">
        <v>3</v>
      </c>
      <c r="T6" s="12"/>
      <c r="U6" s="12"/>
      <c r="V6" s="12"/>
      <c r="W6" s="12"/>
      <c r="X6" s="12">
        <v>-1</v>
      </c>
      <c r="Y6" s="12">
        <v>46</v>
      </c>
      <c r="Z6" s="12"/>
      <c r="AA6" s="12"/>
      <c r="AB6" s="12"/>
      <c r="AC6" s="12"/>
      <c r="AD6" s="12">
        <v>0</v>
      </c>
      <c r="AE6" s="12">
        <v>-1</v>
      </c>
      <c r="AF6" s="12"/>
      <c r="AG6" s="12">
        <v>28</v>
      </c>
      <c r="AH6" s="12">
        <v>52</v>
      </c>
      <c r="AI6" s="55">
        <f t="shared" si="0"/>
        <v>179</v>
      </c>
      <c r="AJ6" s="87">
        <f t="shared" si="1"/>
        <v>0.55417956656346745</v>
      </c>
      <c r="AK6" s="12"/>
      <c r="AL6" s="12"/>
      <c r="AM6" s="12"/>
      <c r="AN6" s="12"/>
      <c r="AO6" s="12"/>
      <c r="AP6" s="12"/>
      <c r="AQ6" s="12"/>
      <c r="AR6" s="12"/>
      <c r="AS6" s="12"/>
      <c r="AT6" s="12"/>
    </row>
    <row r="7" spans="1:46" s="24" customFormat="1">
      <c r="A7" s="25" t="s">
        <v>237</v>
      </c>
      <c r="B7" s="25">
        <v>5</v>
      </c>
      <c r="C7" s="25" t="s">
        <v>241</v>
      </c>
      <c r="D7" s="25"/>
      <c r="E7" s="12"/>
      <c r="F7" s="12">
        <v>-1</v>
      </c>
      <c r="G7" s="12">
        <v>0</v>
      </c>
      <c r="H7" s="12"/>
      <c r="I7" s="12">
        <v>11</v>
      </c>
      <c r="J7" s="12"/>
      <c r="K7" s="12">
        <v>-1</v>
      </c>
      <c r="L7" s="12">
        <v>0</v>
      </c>
      <c r="M7" s="12">
        <v>-1</v>
      </c>
      <c r="N7" s="12"/>
      <c r="O7" s="12"/>
      <c r="P7" s="12">
        <v>47</v>
      </c>
      <c r="Q7" s="12"/>
      <c r="R7" s="12">
        <v>16</v>
      </c>
      <c r="S7" s="12">
        <v>3</v>
      </c>
      <c r="T7" s="12"/>
      <c r="U7" s="12">
        <v>-1</v>
      </c>
      <c r="V7" s="12"/>
      <c r="W7" s="12"/>
      <c r="X7" s="12"/>
      <c r="Y7" s="12">
        <v>63</v>
      </c>
      <c r="Z7" s="12"/>
      <c r="AA7" s="12"/>
      <c r="AB7" s="12"/>
      <c r="AC7" s="12"/>
      <c r="AD7" s="12">
        <v>23</v>
      </c>
      <c r="AE7" s="12"/>
      <c r="AF7" s="12">
        <v>-1</v>
      </c>
      <c r="AG7" s="12">
        <v>28</v>
      </c>
      <c r="AH7" s="12">
        <v>78</v>
      </c>
      <c r="AI7" s="55">
        <f t="shared" si="0"/>
        <v>264</v>
      </c>
      <c r="AJ7" s="87">
        <f t="shared" si="1"/>
        <v>0.8173374613003096</v>
      </c>
      <c r="AK7" s="12"/>
      <c r="AL7" s="12"/>
      <c r="AM7" s="12"/>
      <c r="AN7" s="12"/>
      <c r="AO7" s="12"/>
      <c r="AP7" s="12"/>
      <c r="AQ7" s="12"/>
      <c r="AR7" s="12"/>
      <c r="AS7" s="12"/>
      <c r="AT7" s="12"/>
    </row>
    <row r="8" spans="1:46" s="24" customFormat="1">
      <c r="A8" t="s">
        <v>108</v>
      </c>
      <c r="B8" s="25">
        <v>6</v>
      </c>
      <c r="C8" s="25" t="s">
        <v>110</v>
      </c>
      <c r="D8" s="25"/>
      <c r="E8" s="12"/>
      <c r="F8" s="12">
        <v>-1</v>
      </c>
      <c r="G8" s="12">
        <v>0</v>
      </c>
      <c r="H8" s="12"/>
      <c r="I8" s="12">
        <v>12</v>
      </c>
      <c r="J8" s="12"/>
      <c r="K8" s="12"/>
      <c r="L8" s="12">
        <v>5</v>
      </c>
      <c r="M8" s="12"/>
      <c r="N8" s="12"/>
      <c r="O8" s="12">
        <v>-1</v>
      </c>
      <c r="P8" s="12">
        <v>49</v>
      </c>
      <c r="Q8" s="12"/>
      <c r="R8" s="12">
        <v>4</v>
      </c>
      <c r="S8" s="12">
        <v>0</v>
      </c>
      <c r="T8" s="12">
        <v>-1</v>
      </c>
      <c r="U8" s="12"/>
      <c r="V8" s="12">
        <v>-1</v>
      </c>
      <c r="W8" s="12"/>
      <c r="X8" s="12"/>
      <c r="Y8" s="12">
        <v>61</v>
      </c>
      <c r="Z8" s="12">
        <v>-1</v>
      </c>
      <c r="AA8" s="12"/>
      <c r="AB8" s="12"/>
      <c r="AC8" s="12"/>
      <c r="AD8" s="12">
        <v>0</v>
      </c>
      <c r="AE8" s="12"/>
      <c r="AF8" s="12"/>
      <c r="AG8" s="12">
        <v>28</v>
      </c>
      <c r="AH8" s="12">
        <v>51</v>
      </c>
      <c r="AI8" s="55">
        <f t="shared" si="0"/>
        <v>205</v>
      </c>
      <c r="AJ8" s="87">
        <f t="shared" si="1"/>
        <v>0.6346749226006192</v>
      </c>
      <c r="AK8" s="12"/>
      <c r="AL8" s="12"/>
      <c r="AM8" s="12"/>
      <c r="AN8" s="12"/>
      <c r="AO8" s="12"/>
      <c r="AP8" s="12"/>
      <c r="AQ8" s="12"/>
      <c r="AR8" s="12"/>
      <c r="AS8" s="12"/>
      <c r="AT8" s="12"/>
    </row>
    <row r="9" spans="1:46" s="24" customFormat="1">
      <c r="A9" s="25" t="s">
        <v>176</v>
      </c>
      <c r="B9" s="25">
        <v>7</v>
      </c>
      <c r="C9" s="25" t="s">
        <v>175</v>
      </c>
      <c r="D9" s="25"/>
      <c r="E9" s="12"/>
      <c r="F9" s="12"/>
      <c r="G9" s="12">
        <v>5</v>
      </c>
      <c r="H9" s="12"/>
      <c r="I9" s="12">
        <v>11</v>
      </c>
      <c r="J9" s="12">
        <v>-1</v>
      </c>
      <c r="K9" s="12"/>
      <c r="L9" s="12">
        <v>5</v>
      </c>
      <c r="M9" s="12"/>
      <c r="N9" s="12"/>
      <c r="O9" s="12">
        <v>-1</v>
      </c>
      <c r="P9" s="12">
        <v>43</v>
      </c>
      <c r="Q9" s="12"/>
      <c r="R9" s="12">
        <v>14</v>
      </c>
      <c r="S9" s="12">
        <v>3</v>
      </c>
      <c r="T9" s="12"/>
      <c r="U9" s="12"/>
      <c r="V9" s="12"/>
      <c r="W9" s="12"/>
      <c r="X9" s="12"/>
      <c r="Y9" s="12">
        <v>33</v>
      </c>
      <c r="Z9" s="12"/>
      <c r="AA9" s="12"/>
      <c r="AB9" s="12"/>
      <c r="AD9" s="12">
        <v>2</v>
      </c>
      <c r="AE9" s="12" t="s">
        <v>133</v>
      </c>
      <c r="AF9" s="12">
        <v>-1</v>
      </c>
      <c r="AG9" s="12">
        <v>28</v>
      </c>
      <c r="AH9" s="12">
        <v>35</v>
      </c>
      <c r="AI9" s="55">
        <f t="shared" si="0"/>
        <v>176</v>
      </c>
      <c r="AJ9" s="87">
        <f t="shared" si="1"/>
        <v>0.54489164086687303</v>
      </c>
      <c r="AK9" s="12"/>
      <c r="AL9" s="12"/>
      <c r="AM9" s="12"/>
      <c r="AN9" s="12"/>
      <c r="AO9" s="12"/>
      <c r="AP9" s="12"/>
      <c r="AQ9" s="12"/>
      <c r="AR9" s="12"/>
      <c r="AS9" s="12"/>
      <c r="AT9" s="12"/>
    </row>
    <row r="10" spans="1:46" s="24" customFormat="1">
      <c r="A10" s="25" t="s">
        <v>177</v>
      </c>
      <c r="B10" s="25">
        <v>8</v>
      </c>
      <c r="C10" s="25" t="s">
        <v>242</v>
      </c>
      <c r="D10" s="25"/>
      <c r="E10" s="12"/>
      <c r="F10" s="12"/>
      <c r="G10" s="12">
        <v>4</v>
      </c>
      <c r="H10" s="12"/>
      <c r="I10" s="12">
        <v>9</v>
      </c>
      <c r="J10" s="12"/>
      <c r="K10" s="12"/>
      <c r="L10" s="12">
        <v>4</v>
      </c>
      <c r="M10" s="12">
        <v>-1</v>
      </c>
      <c r="N10" s="12"/>
      <c r="O10" s="12"/>
      <c r="P10" s="12">
        <v>41</v>
      </c>
      <c r="Q10" s="12"/>
      <c r="R10" s="12">
        <v>7</v>
      </c>
      <c r="S10" s="12">
        <v>3</v>
      </c>
      <c r="T10" s="12"/>
      <c r="U10" s="12"/>
      <c r="V10" s="12"/>
      <c r="W10" s="12"/>
      <c r="X10" s="12"/>
      <c r="Y10" s="12">
        <v>41</v>
      </c>
      <c r="Z10" s="12">
        <v>-1</v>
      </c>
      <c r="AA10" s="12"/>
      <c r="AB10" s="12"/>
      <c r="AD10" s="12">
        <v>23</v>
      </c>
      <c r="AE10" s="12"/>
      <c r="AF10" s="12"/>
      <c r="AG10" s="12">
        <v>28</v>
      </c>
      <c r="AH10" s="12">
        <v>59</v>
      </c>
      <c r="AI10" s="55">
        <f t="shared" si="0"/>
        <v>217</v>
      </c>
      <c r="AJ10" s="87">
        <f t="shared" si="1"/>
        <v>0.67182662538699689</v>
      </c>
      <c r="AK10" s="12"/>
      <c r="AL10" s="12"/>
      <c r="AM10" s="12"/>
      <c r="AN10" s="12"/>
      <c r="AO10" s="12"/>
      <c r="AP10" s="12"/>
      <c r="AQ10" s="12"/>
      <c r="AR10" s="12"/>
      <c r="AS10" s="12"/>
      <c r="AT10" s="12"/>
    </row>
    <row r="11" spans="1:46" s="24" customFormat="1">
      <c r="A11" s="25" t="s">
        <v>178</v>
      </c>
      <c r="B11" s="25">
        <v>9</v>
      </c>
      <c r="C11" s="25" t="s">
        <v>228</v>
      </c>
      <c r="D11" s="25"/>
      <c r="E11" s="12"/>
      <c r="F11" s="12"/>
      <c r="G11" s="12">
        <v>1</v>
      </c>
      <c r="H11" s="12"/>
      <c r="I11" s="12">
        <v>7</v>
      </c>
      <c r="J11" s="12"/>
      <c r="K11" s="12"/>
      <c r="L11" s="12">
        <v>1</v>
      </c>
      <c r="M11" s="12">
        <v>-1</v>
      </c>
      <c r="N11" s="12"/>
      <c r="O11" s="12"/>
      <c r="P11" s="12">
        <v>40</v>
      </c>
      <c r="Q11" s="12"/>
      <c r="R11" s="12">
        <v>9</v>
      </c>
      <c r="S11" s="12">
        <v>3</v>
      </c>
      <c r="T11" s="12"/>
      <c r="U11" s="12"/>
      <c r="V11" s="12"/>
      <c r="W11" s="12"/>
      <c r="X11" s="12"/>
      <c r="Y11" s="12">
        <v>51</v>
      </c>
      <c r="Z11" s="12"/>
      <c r="AA11" s="12"/>
      <c r="AB11" s="12"/>
      <c r="AD11" s="12">
        <v>3</v>
      </c>
      <c r="AE11" s="12">
        <v>-1</v>
      </c>
      <c r="AF11" s="12"/>
      <c r="AG11" s="12">
        <v>28</v>
      </c>
      <c r="AH11" s="12">
        <v>40</v>
      </c>
      <c r="AI11" s="55">
        <f t="shared" si="0"/>
        <v>181</v>
      </c>
      <c r="AJ11" s="87">
        <f t="shared" si="1"/>
        <v>0.56037151702786381</v>
      </c>
      <c r="AK11" s="12"/>
      <c r="AL11" s="12"/>
      <c r="AM11" s="12"/>
      <c r="AN11" s="12"/>
      <c r="AO11" s="12"/>
      <c r="AP11" s="12"/>
      <c r="AQ11" s="12"/>
      <c r="AR11" s="12"/>
      <c r="AS11" s="12"/>
      <c r="AT11" s="12"/>
    </row>
    <row r="12" spans="1:46" s="24" customFormat="1">
      <c r="A12" s="25" t="s">
        <v>179</v>
      </c>
      <c r="B12" s="25">
        <v>10</v>
      </c>
      <c r="C12" s="25" t="s">
        <v>229</v>
      </c>
      <c r="D12" s="25"/>
      <c r="E12" s="12"/>
      <c r="F12" s="12"/>
      <c r="G12" s="12">
        <v>4</v>
      </c>
      <c r="H12" s="12"/>
      <c r="I12" s="12">
        <v>11</v>
      </c>
      <c r="J12" s="12">
        <v>-1</v>
      </c>
      <c r="K12" s="12"/>
      <c r="L12" s="12">
        <v>4</v>
      </c>
      <c r="M12" s="12"/>
      <c r="N12" s="12"/>
      <c r="O12" s="12"/>
      <c r="P12" s="12">
        <v>45</v>
      </c>
      <c r="Q12" s="12"/>
      <c r="R12" s="12">
        <v>7</v>
      </c>
      <c r="S12" s="12">
        <v>3</v>
      </c>
      <c r="T12" s="12"/>
      <c r="U12" s="12">
        <v>-1</v>
      </c>
      <c r="V12" s="12">
        <v>-1</v>
      </c>
      <c r="W12" s="12">
        <v>-1</v>
      </c>
      <c r="X12" s="12"/>
      <c r="Y12" s="12">
        <v>40</v>
      </c>
      <c r="Z12" s="12"/>
      <c r="AA12" s="12"/>
      <c r="AB12" s="12"/>
      <c r="AD12" s="12">
        <v>15</v>
      </c>
      <c r="AE12" s="12"/>
      <c r="AF12" s="12"/>
      <c r="AG12" s="12">
        <v>28</v>
      </c>
      <c r="AH12" s="12">
        <v>39</v>
      </c>
      <c r="AI12" s="55">
        <f t="shared" si="0"/>
        <v>192</v>
      </c>
      <c r="AJ12" s="87">
        <f t="shared" si="1"/>
        <v>0.59442724458204332</v>
      </c>
      <c r="AK12" s="12"/>
      <c r="AL12" s="12"/>
      <c r="AM12" s="12"/>
      <c r="AN12" s="12"/>
      <c r="AO12" s="12"/>
      <c r="AP12" s="12"/>
      <c r="AQ12" s="12"/>
      <c r="AR12" s="12"/>
      <c r="AS12" s="12"/>
      <c r="AT12" s="12"/>
    </row>
    <row r="13" spans="1:46" s="24" customFormat="1">
      <c r="A13" s="25" t="s">
        <v>180</v>
      </c>
      <c r="B13" s="25">
        <v>11</v>
      </c>
      <c r="C13" s="25" t="s">
        <v>230</v>
      </c>
      <c r="D13" s="25"/>
      <c r="E13" s="12"/>
      <c r="F13" s="12">
        <v>-1</v>
      </c>
      <c r="G13" s="12">
        <v>0</v>
      </c>
      <c r="H13" s="12">
        <v>-1</v>
      </c>
      <c r="I13" s="12">
        <v>0</v>
      </c>
      <c r="J13" s="12">
        <v>-1</v>
      </c>
      <c r="K13" s="12">
        <v>-1</v>
      </c>
      <c r="L13" s="12">
        <v>0</v>
      </c>
      <c r="M13" s="12"/>
      <c r="N13" s="12"/>
      <c r="O13" s="12"/>
      <c r="P13" s="12">
        <v>0</v>
      </c>
      <c r="Q13" s="12"/>
      <c r="R13" s="12">
        <v>0</v>
      </c>
      <c r="S13" s="12">
        <v>0</v>
      </c>
      <c r="T13" s="12">
        <v>-1</v>
      </c>
      <c r="U13" s="12">
        <v>-1</v>
      </c>
      <c r="V13" s="12">
        <v>-1</v>
      </c>
      <c r="W13" s="12">
        <v>-1</v>
      </c>
      <c r="X13" s="12"/>
      <c r="Y13" s="12">
        <v>0</v>
      </c>
      <c r="Z13" s="12"/>
      <c r="AA13" s="12"/>
      <c r="AB13" s="12"/>
      <c r="AD13" s="12">
        <v>0</v>
      </c>
      <c r="AE13" s="12">
        <v>-1</v>
      </c>
      <c r="AF13" s="12">
        <v>-1</v>
      </c>
      <c r="AG13" s="12">
        <v>28</v>
      </c>
      <c r="AH13" s="12">
        <v>0</v>
      </c>
      <c r="AI13" s="55">
        <f t="shared" si="0"/>
        <v>18</v>
      </c>
      <c r="AJ13" s="87">
        <f t="shared" si="1"/>
        <v>5.5727554179566562E-2</v>
      </c>
      <c r="AK13" s="12"/>
      <c r="AL13" s="12"/>
      <c r="AM13" s="12"/>
      <c r="AN13" s="12"/>
      <c r="AO13" s="12"/>
      <c r="AP13" s="12"/>
      <c r="AQ13" s="12"/>
      <c r="AR13" s="12"/>
      <c r="AS13" s="12"/>
      <c r="AT13" s="12"/>
    </row>
    <row r="14" spans="1:46" s="24" customFormat="1">
      <c r="A14" s="25" t="s">
        <v>181</v>
      </c>
      <c r="B14" s="25">
        <v>12</v>
      </c>
      <c r="C14" s="25" t="s">
        <v>243</v>
      </c>
      <c r="D14" s="25"/>
      <c r="E14" s="12"/>
      <c r="F14" s="12"/>
      <c r="G14" s="12">
        <v>4</v>
      </c>
      <c r="H14" s="12"/>
      <c r="I14" s="12">
        <v>11</v>
      </c>
      <c r="J14" s="12"/>
      <c r="K14" s="12">
        <v>-1</v>
      </c>
      <c r="L14" s="12">
        <v>0</v>
      </c>
      <c r="M14" s="12"/>
      <c r="N14" s="12"/>
      <c r="O14" s="12"/>
      <c r="P14" s="12">
        <v>58</v>
      </c>
      <c r="Q14" s="12"/>
      <c r="R14" s="12">
        <v>16</v>
      </c>
      <c r="S14" s="12">
        <v>3</v>
      </c>
      <c r="T14" s="12"/>
      <c r="U14" s="12"/>
      <c r="V14" s="12"/>
      <c r="W14" s="12"/>
      <c r="X14" s="12"/>
      <c r="Y14" s="12">
        <v>67</v>
      </c>
      <c r="Z14" s="12">
        <v>-1</v>
      </c>
      <c r="AA14" s="12"/>
      <c r="AB14" s="12"/>
      <c r="AD14" s="12">
        <v>26</v>
      </c>
      <c r="AE14" s="12"/>
      <c r="AF14" s="12"/>
      <c r="AG14" s="12">
        <v>28</v>
      </c>
      <c r="AH14" s="12">
        <v>69</v>
      </c>
      <c r="AI14" s="55">
        <f t="shared" si="0"/>
        <v>280</v>
      </c>
      <c r="AJ14" s="87">
        <f t="shared" si="1"/>
        <v>0.86687306501547989</v>
      </c>
      <c r="AK14" s="12"/>
      <c r="AL14" s="12"/>
      <c r="AM14" s="12"/>
      <c r="AN14" s="12"/>
      <c r="AO14" s="12"/>
      <c r="AP14" s="12"/>
      <c r="AQ14" s="12"/>
      <c r="AR14" s="12"/>
      <c r="AS14" s="12"/>
      <c r="AT14" s="12"/>
    </row>
    <row r="15" spans="1:46" s="24" customFormat="1">
      <c r="A15" s="25" t="s">
        <v>182</v>
      </c>
      <c r="B15" s="25">
        <v>13</v>
      </c>
      <c r="C15" s="25" t="s">
        <v>231</v>
      </c>
      <c r="D15" s="25"/>
      <c r="E15" s="12"/>
      <c r="F15" s="12"/>
      <c r="G15" s="12">
        <v>4</v>
      </c>
      <c r="H15" s="12"/>
      <c r="I15" s="12">
        <v>5</v>
      </c>
      <c r="J15" s="12"/>
      <c r="K15" s="12"/>
      <c r="L15" s="12">
        <v>5</v>
      </c>
      <c r="M15" s="12"/>
      <c r="N15" s="12"/>
      <c r="O15" s="12"/>
      <c r="P15" s="12">
        <v>49</v>
      </c>
      <c r="Q15" s="12"/>
      <c r="R15" s="12">
        <v>9</v>
      </c>
      <c r="S15" s="12">
        <v>3</v>
      </c>
      <c r="T15" s="12"/>
      <c r="U15" s="12"/>
      <c r="V15" s="12"/>
      <c r="W15" s="12"/>
      <c r="X15" s="12"/>
      <c r="Y15" s="12">
        <v>48</v>
      </c>
      <c r="Z15" s="12"/>
      <c r="AA15" s="12"/>
      <c r="AB15" s="12"/>
      <c r="AC15" s="12">
        <v>30</v>
      </c>
      <c r="AD15" s="12">
        <v>6</v>
      </c>
      <c r="AE15" s="12"/>
      <c r="AF15" s="12"/>
      <c r="AG15" s="12">
        <v>28</v>
      </c>
      <c r="AH15" s="12">
        <v>52</v>
      </c>
      <c r="AI15" s="55">
        <f t="shared" si="0"/>
        <v>239</v>
      </c>
      <c r="AJ15" s="87">
        <f t="shared" si="1"/>
        <v>0.73993808049535603</v>
      </c>
      <c r="AK15" s="12"/>
      <c r="AL15" s="12"/>
      <c r="AM15" s="12"/>
      <c r="AN15" s="12"/>
      <c r="AO15" s="12"/>
      <c r="AP15" s="12"/>
      <c r="AQ15" s="12"/>
      <c r="AR15" s="12"/>
      <c r="AS15" s="12"/>
      <c r="AT15" s="12"/>
    </row>
    <row r="16" spans="1:46" s="24" customFormat="1">
      <c r="A16" s="25" t="s">
        <v>239</v>
      </c>
      <c r="B16" s="25">
        <v>14</v>
      </c>
      <c r="C16" s="25" t="s">
        <v>238</v>
      </c>
      <c r="D16" s="25">
        <v>-1</v>
      </c>
      <c r="E16" s="12"/>
      <c r="F16" s="12">
        <v>-1</v>
      </c>
      <c r="G16" s="12">
        <v>0</v>
      </c>
      <c r="H16" s="12">
        <v>-1</v>
      </c>
      <c r="I16" s="12">
        <v>0</v>
      </c>
      <c r="J16" s="12"/>
      <c r="K16" s="12">
        <v>-1</v>
      </c>
      <c r="L16" s="12">
        <v>0</v>
      </c>
      <c r="M16" s="12">
        <v>-1</v>
      </c>
      <c r="N16" s="12"/>
      <c r="O16" s="12">
        <v>-1</v>
      </c>
      <c r="P16" s="12">
        <v>0</v>
      </c>
      <c r="Q16" s="12"/>
      <c r="R16" s="12">
        <v>0</v>
      </c>
      <c r="S16" s="12">
        <v>0</v>
      </c>
      <c r="T16" s="12">
        <v>-1</v>
      </c>
      <c r="U16" s="12">
        <v>-1</v>
      </c>
      <c r="V16" s="12">
        <v>-1</v>
      </c>
      <c r="W16" s="12">
        <v>-1</v>
      </c>
      <c r="X16" s="12">
        <v>-1</v>
      </c>
      <c r="Y16" s="12">
        <v>0</v>
      </c>
      <c r="Z16" s="12">
        <v>-1</v>
      </c>
      <c r="AA16" s="12"/>
      <c r="AB16" s="12"/>
      <c r="AC16" s="12"/>
      <c r="AD16" s="12">
        <v>0</v>
      </c>
      <c r="AE16" s="12">
        <v>-1</v>
      </c>
      <c r="AF16" s="12">
        <v>-1</v>
      </c>
      <c r="AG16" s="12">
        <v>28</v>
      </c>
      <c r="AH16" s="12">
        <v>0</v>
      </c>
      <c r="AI16" s="55">
        <f t="shared" si="0"/>
        <v>14</v>
      </c>
      <c r="AJ16" s="87">
        <f t="shared" si="1"/>
        <v>4.3343653250773995E-2</v>
      </c>
      <c r="AK16" s="12"/>
      <c r="AL16" s="12"/>
      <c r="AM16" s="12"/>
      <c r="AN16" s="12"/>
      <c r="AO16" s="12"/>
      <c r="AP16" s="12"/>
      <c r="AQ16" s="12"/>
      <c r="AR16" s="12"/>
      <c r="AS16" s="12"/>
      <c r="AT16" s="12"/>
    </row>
    <row r="17" spans="1:46" s="24" customFormat="1">
      <c r="A17" s="25" t="s">
        <v>184</v>
      </c>
      <c r="B17" s="25">
        <v>15</v>
      </c>
      <c r="C17" s="25" t="s">
        <v>183</v>
      </c>
      <c r="D17" s="25"/>
      <c r="E17" s="12"/>
      <c r="F17" s="12"/>
      <c r="G17" s="12">
        <v>4</v>
      </c>
      <c r="H17" s="12">
        <v>-1</v>
      </c>
      <c r="I17" s="12">
        <v>0</v>
      </c>
      <c r="J17" s="12"/>
      <c r="K17" s="12"/>
      <c r="L17" s="12">
        <v>2</v>
      </c>
      <c r="M17" s="12"/>
      <c r="N17" s="12"/>
      <c r="O17" s="12"/>
      <c r="P17" s="12">
        <v>48</v>
      </c>
      <c r="Q17" s="12"/>
      <c r="R17" s="12">
        <v>16</v>
      </c>
      <c r="S17" s="12">
        <v>3</v>
      </c>
      <c r="T17" s="12"/>
      <c r="U17" s="12">
        <v>-1</v>
      </c>
      <c r="V17" s="12">
        <v>-1</v>
      </c>
      <c r="W17" s="12">
        <v>-1</v>
      </c>
      <c r="X17" s="12">
        <v>-1</v>
      </c>
      <c r="Y17" s="12">
        <v>51</v>
      </c>
      <c r="Z17" s="12">
        <v>-1</v>
      </c>
      <c r="AA17" s="12"/>
      <c r="AB17" s="12"/>
      <c r="AC17" s="12"/>
      <c r="AD17" s="12">
        <v>20</v>
      </c>
      <c r="AE17" s="12"/>
      <c r="AF17" s="12">
        <v>-1</v>
      </c>
      <c r="AG17" s="12">
        <v>28</v>
      </c>
      <c r="AH17" s="12">
        <v>54</v>
      </c>
      <c r="AI17" s="55">
        <f t="shared" si="0"/>
        <v>219</v>
      </c>
      <c r="AJ17" s="87">
        <f t="shared" si="1"/>
        <v>0.67801857585139313</v>
      </c>
      <c r="AK17" s="12"/>
      <c r="AL17" s="12"/>
      <c r="AM17" s="12"/>
      <c r="AN17" s="12"/>
      <c r="AO17" s="12"/>
      <c r="AP17" s="12"/>
      <c r="AQ17" s="12"/>
      <c r="AR17" s="12"/>
      <c r="AS17" s="12"/>
      <c r="AT17" s="12"/>
    </row>
    <row r="18" spans="1:46" s="24" customFormat="1">
      <c r="A18" s="25" t="s">
        <v>185</v>
      </c>
      <c r="B18" s="25">
        <v>16</v>
      </c>
      <c r="C18" s="25" t="s">
        <v>244</v>
      </c>
      <c r="D18" s="25">
        <v>-1</v>
      </c>
      <c r="E18" s="12"/>
      <c r="F18" s="12">
        <v>-1</v>
      </c>
      <c r="G18" s="12">
        <v>0</v>
      </c>
      <c r="H18" s="12"/>
      <c r="I18" s="12">
        <v>9</v>
      </c>
      <c r="J18" s="12"/>
      <c r="K18" s="12"/>
      <c r="L18" s="12">
        <v>2</v>
      </c>
      <c r="M18" s="12"/>
      <c r="N18" s="12"/>
      <c r="O18" s="12"/>
      <c r="P18" s="12">
        <v>23</v>
      </c>
      <c r="Q18" s="12"/>
      <c r="R18" s="12">
        <v>15</v>
      </c>
      <c r="S18" s="12">
        <v>3</v>
      </c>
      <c r="T18" s="12"/>
      <c r="U18" s="12"/>
      <c r="V18" s="12">
        <v>-1</v>
      </c>
      <c r="W18" s="12"/>
      <c r="X18" s="12"/>
      <c r="Y18" s="12">
        <v>61</v>
      </c>
      <c r="Z18" s="12"/>
      <c r="AA18" s="12"/>
      <c r="AB18" s="12"/>
      <c r="AC18" s="12"/>
      <c r="AD18" s="12">
        <v>26</v>
      </c>
      <c r="AE18" s="12"/>
      <c r="AF18" s="12"/>
      <c r="AG18" s="12">
        <v>28</v>
      </c>
      <c r="AH18" s="12">
        <v>69</v>
      </c>
      <c r="AI18" s="55">
        <f t="shared" si="0"/>
        <v>233</v>
      </c>
      <c r="AJ18" s="87">
        <f t="shared" si="1"/>
        <v>0.72136222910216719</v>
      </c>
      <c r="AK18" s="12"/>
      <c r="AL18" s="12"/>
      <c r="AM18" s="12"/>
      <c r="AN18" s="12"/>
      <c r="AO18" s="12"/>
      <c r="AP18" s="12"/>
      <c r="AQ18" s="12"/>
      <c r="AR18" s="12"/>
      <c r="AS18" s="12"/>
      <c r="AT18" s="12"/>
    </row>
    <row r="19" spans="1:46" s="24" customFormat="1">
      <c r="A19" s="25" t="s">
        <v>186</v>
      </c>
      <c r="B19" s="25">
        <v>17</v>
      </c>
      <c r="C19" s="25" t="s">
        <v>232</v>
      </c>
      <c r="D19" s="25"/>
      <c r="E19" s="12"/>
      <c r="F19" s="12"/>
      <c r="G19" s="12">
        <v>2</v>
      </c>
      <c r="H19" s="12"/>
      <c r="I19" s="12">
        <v>4</v>
      </c>
      <c r="J19" s="12"/>
      <c r="K19" s="12">
        <v>-1</v>
      </c>
      <c r="L19" s="12">
        <v>0</v>
      </c>
      <c r="M19" s="12"/>
      <c r="N19" s="12"/>
      <c r="O19" s="12"/>
      <c r="P19" s="12">
        <v>26</v>
      </c>
      <c r="Q19" s="12"/>
      <c r="R19" s="12">
        <v>4</v>
      </c>
      <c r="S19" s="12">
        <v>3</v>
      </c>
      <c r="T19" s="12"/>
      <c r="U19" s="12"/>
      <c r="V19" s="12">
        <v>-1</v>
      </c>
      <c r="W19" s="12">
        <v>-1</v>
      </c>
      <c r="X19" s="12">
        <v>-1</v>
      </c>
      <c r="Y19" s="12">
        <v>0</v>
      </c>
      <c r="Z19" s="12"/>
      <c r="AA19" s="12"/>
      <c r="AB19" s="12"/>
      <c r="AC19" s="12"/>
      <c r="AD19" s="12">
        <v>5</v>
      </c>
      <c r="AE19" s="12"/>
      <c r="AF19" s="12">
        <v>-1</v>
      </c>
      <c r="AG19" s="12">
        <v>28</v>
      </c>
      <c r="AH19" s="12">
        <v>0</v>
      </c>
      <c r="AI19" s="55">
        <f t="shared" si="0"/>
        <v>67</v>
      </c>
      <c r="AJ19" s="87">
        <f t="shared" si="1"/>
        <v>0.20743034055727555</v>
      </c>
      <c r="AK19" s="12"/>
      <c r="AL19" s="12"/>
      <c r="AM19" s="12"/>
      <c r="AN19" s="12"/>
      <c r="AO19" s="12"/>
      <c r="AP19" s="12"/>
      <c r="AQ19" s="12"/>
      <c r="AR19" s="12"/>
      <c r="AS19" s="12"/>
      <c r="AT19" s="12"/>
    </row>
    <row r="20" spans="1:46" s="24" customFormat="1">
      <c r="A20" s="25" t="s">
        <v>187</v>
      </c>
      <c r="B20" s="25">
        <v>18</v>
      </c>
      <c r="C20" s="25" t="s">
        <v>233</v>
      </c>
      <c r="D20" s="25"/>
      <c r="E20" s="12"/>
      <c r="F20" s="12"/>
      <c r="G20" s="12">
        <v>3</v>
      </c>
      <c r="H20" s="12"/>
      <c r="I20" s="12">
        <v>12</v>
      </c>
      <c r="J20" s="12"/>
      <c r="K20" s="12"/>
      <c r="L20" s="12">
        <v>5</v>
      </c>
      <c r="M20" s="12">
        <v>-1</v>
      </c>
      <c r="N20" s="12"/>
      <c r="O20" s="12"/>
      <c r="P20" s="12">
        <v>37</v>
      </c>
      <c r="Q20" s="12"/>
      <c r="R20" s="12">
        <v>12</v>
      </c>
      <c r="S20" s="12">
        <v>3</v>
      </c>
      <c r="T20" s="12"/>
      <c r="U20" s="12"/>
      <c r="V20" s="12"/>
      <c r="W20" s="12"/>
      <c r="X20" s="12"/>
      <c r="Y20" s="12">
        <v>51</v>
      </c>
      <c r="Z20" s="12"/>
      <c r="AA20" s="12"/>
      <c r="AB20" s="12"/>
      <c r="AC20" s="12"/>
      <c r="AD20" s="12">
        <v>17</v>
      </c>
      <c r="AE20" s="12"/>
      <c r="AF20" s="12">
        <v>-1</v>
      </c>
      <c r="AG20" s="12">
        <v>28</v>
      </c>
      <c r="AH20" s="12">
        <v>52</v>
      </c>
      <c r="AI20" s="55">
        <f t="shared" si="0"/>
        <v>218</v>
      </c>
      <c r="AJ20" s="87">
        <f t="shared" si="1"/>
        <v>0.67492260061919507</v>
      </c>
      <c r="AK20" s="12"/>
      <c r="AL20" s="12"/>
      <c r="AM20" s="12"/>
      <c r="AN20" s="12"/>
      <c r="AO20" s="12"/>
      <c r="AP20" s="12"/>
      <c r="AQ20" s="12"/>
      <c r="AR20" s="12"/>
      <c r="AS20" s="12"/>
      <c r="AT20" s="12"/>
    </row>
    <row r="21" spans="1:46" s="24" customFormat="1">
      <c r="A21" s="25" t="s">
        <v>188</v>
      </c>
      <c r="B21" s="25">
        <v>19</v>
      </c>
      <c r="C21" s="25" t="s">
        <v>234</v>
      </c>
      <c r="D21" s="25">
        <v>-1</v>
      </c>
      <c r="E21" s="12"/>
      <c r="F21" s="12">
        <v>-1</v>
      </c>
      <c r="G21" s="12">
        <v>0</v>
      </c>
      <c r="H21" s="12">
        <v>-1</v>
      </c>
      <c r="I21" s="12">
        <v>0</v>
      </c>
      <c r="J21" s="12">
        <v>-1</v>
      </c>
      <c r="K21" s="12">
        <v>-1</v>
      </c>
      <c r="L21" s="12">
        <v>0</v>
      </c>
      <c r="M21" s="12">
        <v>-1</v>
      </c>
      <c r="N21" s="12"/>
      <c r="O21" s="12"/>
      <c r="P21" s="12">
        <v>0</v>
      </c>
      <c r="Q21" s="12"/>
      <c r="R21" s="12">
        <v>0</v>
      </c>
      <c r="S21" s="12">
        <v>0</v>
      </c>
      <c r="T21" s="12">
        <v>-1</v>
      </c>
      <c r="U21" s="12">
        <v>-1</v>
      </c>
      <c r="V21" s="12">
        <v>-1</v>
      </c>
      <c r="W21" s="12">
        <v>-1</v>
      </c>
      <c r="X21" s="12">
        <v>-1</v>
      </c>
      <c r="Y21" s="12">
        <v>0</v>
      </c>
      <c r="Z21" s="12">
        <v>-1</v>
      </c>
      <c r="AA21" s="12"/>
      <c r="AB21" s="12"/>
      <c r="AC21" s="12"/>
      <c r="AD21" s="12">
        <v>0</v>
      </c>
      <c r="AE21" s="12">
        <v>-1</v>
      </c>
      <c r="AF21" s="12">
        <v>-1</v>
      </c>
      <c r="AG21" s="12">
        <v>28</v>
      </c>
      <c r="AH21" s="12">
        <v>0</v>
      </c>
      <c r="AI21" s="55">
        <f t="shared" si="0"/>
        <v>14</v>
      </c>
      <c r="AJ21" s="87">
        <f t="shared" si="1"/>
        <v>4.3343653250773995E-2</v>
      </c>
      <c r="AK21" s="12"/>
      <c r="AL21" s="12"/>
      <c r="AM21" s="12"/>
      <c r="AN21" s="12"/>
      <c r="AO21" s="12"/>
      <c r="AP21" s="12"/>
      <c r="AQ21" s="12"/>
      <c r="AR21" s="12"/>
      <c r="AS21" s="12"/>
      <c r="AT21" s="12"/>
    </row>
    <row r="22" spans="1:46" s="24" customFormat="1">
      <c r="A22" s="25" t="s">
        <v>189</v>
      </c>
      <c r="B22" s="25">
        <v>20</v>
      </c>
      <c r="C22" s="25" t="s">
        <v>235</v>
      </c>
      <c r="D22" s="25"/>
      <c r="E22" s="12"/>
      <c r="F22" s="12"/>
      <c r="G22" s="12">
        <v>2</v>
      </c>
      <c r="H22" s="12"/>
      <c r="I22" s="12">
        <v>14</v>
      </c>
      <c r="J22" s="12"/>
      <c r="K22" s="12"/>
      <c r="L22" s="12">
        <v>5</v>
      </c>
      <c r="M22" s="12"/>
      <c r="N22" s="12"/>
      <c r="O22" s="12"/>
      <c r="P22" s="12">
        <v>44</v>
      </c>
      <c r="Q22" s="12"/>
      <c r="R22" s="12">
        <v>14</v>
      </c>
      <c r="S22" s="12">
        <v>3</v>
      </c>
      <c r="T22" s="12"/>
      <c r="U22" s="12"/>
      <c r="V22" s="12"/>
      <c r="W22" s="12"/>
      <c r="X22" s="12"/>
      <c r="Y22" s="12">
        <v>62</v>
      </c>
      <c r="Z22" s="12"/>
      <c r="AA22" s="12"/>
      <c r="AB22" s="12"/>
      <c r="AC22" s="12"/>
      <c r="AD22" s="12">
        <v>21</v>
      </c>
      <c r="AE22" s="12"/>
      <c r="AF22" s="12">
        <v>-1</v>
      </c>
      <c r="AG22" s="12">
        <v>28</v>
      </c>
      <c r="AH22" s="12">
        <v>61</v>
      </c>
      <c r="AI22" s="55">
        <f t="shared" si="0"/>
        <v>253</v>
      </c>
      <c r="AJ22" s="87">
        <f t="shared" si="1"/>
        <v>0.78328173374613008</v>
      </c>
      <c r="AK22" s="12"/>
      <c r="AL22" s="12"/>
      <c r="AM22" s="12"/>
      <c r="AN22" s="12"/>
      <c r="AO22" s="12"/>
      <c r="AP22" s="12"/>
      <c r="AQ22" s="12"/>
      <c r="AR22" s="12"/>
      <c r="AS22" s="12"/>
      <c r="AT22" s="12"/>
    </row>
    <row r="23" spans="1:46" s="24" customFormat="1">
      <c r="A23" s="25" t="s">
        <v>190</v>
      </c>
      <c r="B23" s="25">
        <v>21</v>
      </c>
      <c r="C23" s="25" t="s">
        <v>245</v>
      </c>
      <c r="D23" s="25"/>
      <c r="E23" s="12"/>
      <c r="F23" s="12"/>
      <c r="G23" s="12">
        <v>4</v>
      </c>
      <c r="H23" s="12">
        <v>-1</v>
      </c>
      <c r="I23" s="12">
        <v>13</v>
      </c>
      <c r="J23" s="12"/>
      <c r="K23" s="12"/>
      <c r="L23" s="12">
        <v>2</v>
      </c>
      <c r="M23" s="12"/>
      <c r="N23" s="12"/>
      <c r="O23" s="12"/>
      <c r="P23" s="12">
        <v>58</v>
      </c>
      <c r="Q23" s="12"/>
      <c r="R23" s="12">
        <v>9</v>
      </c>
      <c r="S23" s="12">
        <v>3</v>
      </c>
      <c r="T23" s="12"/>
      <c r="U23" s="12">
        <v>-1</v>
      </c>
      <c r="V23" s="12"/>
      <c r="W23" s="12"/>
      <c r="X23" s="12"/>
      <c r="Y23" s="12">
        <v>57</v>
      </c>
      <c r="Z23" s="12"/>
      <c r="AA23" s="12"/>
      <c r="AB23" s="12"/>
      <c r="AC23" s="12">
        <v>20</v>
      </c>
      <c r="AD23" s="12">
        <v>19</v>
      </c>
      <c r="AE23" s="12">
        <v>-1</v>
      </c>
      <c r="AF23" s="12">
        <v>-1</v>
      </c>
      <c r="AG23" s="12">
        <v>28</v>
      </c>
      <c r="AH23" s="12">
        <v>53</v>
      </c>
      <c r="AI23" s="55">
        <f t="shared" si="0"/>
        <v>262</v>
      </c>
      <c r="AJ23" s="87">
        <f t="shared" si="1"/>
        <v>0.81114551083591335</v>
      </c>
      <c r="AK23" s="12"/>
      <c r="AL23" s="12"/>
      <c r="AM23" s="12"/>
      <c r="AN23" s="12"/>
      <c r="AO23" s="12"/>
      <c r="AP23" s="12"/>
      <c r="AQ23" s="12"/>
      <c r="AR23" s="12"/>
      <c r="AS23" s="12"/>
      <c r="AT23" s="12"/>
    </row>
    <row r="24" spans="1:46" s="24" customFormat="1">
      <c r="A24" s="25" t="s">
        <v>191</v>
      </c>
      <c r="B24" s="25">
        <v>22</v>
      </c>
      <c r="C24" s="25" t="s">
        <v>236</v>
      </c>
      <c r="D24" s="25">
        <v>-1</v>
      </c>
      <c r="E24" s="12"/>
      <c r="F24" s="12"/>
      <c r="G24" s="12">
        <v>6</v>
      </c>
      <c r="H24" s="12"/>
      <c r="I24" s="12">
        <v>13</v>
      </c>
      <c r="J24" s="12">
        <v>-1</v>
      </c>
      <c r="K24" s="12"/>
      <c r="L24" s="12">
        <v>5</v>
      </c>
      <c r="M24" s="12"/>
      <c r="N24" s="12"/>
      <c r="O24" s="12"/>
      <c r="P24" s="12">
        <v>51</v>
      </c>
      <c r="Q24" s="12"/>
      <c r="R24" s="12">
        <v>12</v>
      </c>
      <c r="S24" s="12">
        <v>0</v>
      </c>
      <c r="T24" s="12">
        <v>-1</v>
      </c>
      <c r="U24" s="12"/>
      <c r="V24" s="12">
        <v>-1</v>
      </c>
      <c r="W24" s="12">
        <v>-1</v>
      </c>
      <c r="X24" s="12"/>
      <c r="Y24" s="12">
        <v>60</v>
      </c>
      <c r="Z24" s="12">
        <v>-1</v>
      </c>
      <c r="AA24" s="12"/>
      <c r="AB24" s="12"/>
      <c r="AC24" s="12"/>
      <c r="AD24" s="12">
        <v>21</v>
      </c>
      <c r="AE24" s="12"/>
      <c r="AF24" s="12">
        <v>-1</v>
      </c>
      <c r="AG24" s="12">
        <v>28</v>
      </c>
      <c r="AH24" s="12">
        <v>58</v>
      </c>
      <c r="AI24" s="55">
        <f t="shared" si="0"/>
        <v>247</v>
      </c>
      <c r="AJ24" s="87">
        <f t="shared" si="1"/>
        <v>0.76470588235294112</v>
      </c>
      <c r="AK24" s="12"/>
      <c r="AL24" s="12"/>
      <c r="AM24" s="12"/>
      <c r="AN24" s="12"/>
      <c r="AO24" s="12"/>
      <c r="AP24" s="12"/>
      <c r="AQ24" s="12"/>
      <c r="AR24" s="12"/>
      <c r="AS24" s="12"/>
      <c r="AT24" s="12"/>
    </row>
    <row r="25" spans="1:46" s="24" customFormat="1">
      <c r="A25" s="25" t="s">
        <v>192</v>
      </c>
      <c r="B25" s="25">
        <v>23</v>
      </c>
      <c r="C25" s="25" t="s">
        <v>246</v>
      </c>
      <c r="D25" s="25"/>
      <c r="E25" s="12"/>
      <c r="F25" s="12"/>
      <c r="G25" s="12">
        <v>4</v>
      </c>
      <c r="H25" s="12"/>
      <c r="I25" s="12">
        <v>13</v>
      </c>
      <c r="J25" s="12"/>
      <c r="K25" s="12"/>
      <c r="L25" s="12">
        <v>5</v>
      </c>
      <c r="M25" s="12">
        <v>-1</v>
      </c>
      <c r="N25" s="12"/>
      <c r="O25" s="12">
        <v>-1</v>
      </c>
      <c r="P25" s="12">
        <v>0</v>
      </c>
      <c r="Q25" s="12"/>
      <c r="R25" s="12">
        <v>0</v>
      </c>
      <c r="S25" s="12">
        <v>0</v>
      </c>
      <c r="T25" s="12">
        <v>-1</v>
      </c>
      <c r="U25" s="12">
        <v>-1</v>
      </c>
      <c r="V25" s="12">
        <v>-1</v>
      </c>
      <c r="W25" s="12">
        <v>-1</v>
      </c>
      <c r="X25" s="12">
        <v>-1</v>
      </c>
      <c r="Y25" s="12">
        <v>0</v>
      </c>
      <c r="Z25" s="12">
        <v>-1</v>
      </c>
      <c r="AA25" s="12"/>
      <c r="AB25" s="12"/>
      <c r="AC25" s="12"/>
      <c r="AD25" s="12">
        <v>0</v>
      </c>
      <c r="AE25" s="12">
        <v>-1</v>
      </c>
      <c r="AF25" s="12">
        <v>-1</v>
      </c>
      <c r="AG25" s="12">
        <v>28</v>
      </c>
      <c r="AH25" s="12">
        <v>0</v>
      </c>
      <c r="AI25" s="55">
        <f t="shared" si="0"/>
        <v>40</v>
      </c>
      <c r="AJ25" s="87">
        <f t="shared" si="1"/>
        <v>0.1238390092879257</v>
      </c>
      <c r="AK25" s="12"/>
      <c r="AL25" s="12"/>
      <c r="AM25" s="12"/>
      <c r="AN25" s="12"/>
      <c r="AO25" s="12"/>
      <c r="AP25" s="12"/>
      <c r="AQ25" s="12"/>
      <c r="AR25" s="12"/>
      <c r="AS25" s="12"/>
      <c r="AT25" s="12"/>
    </row>
    <row r="26" spans="1:46" s="24" customFormat="1">
      <c r="A26" s="25"/>
      <c r="B26" s="25"/>
      <c r="C26" s="25" t="s">
        <v>112</v>
      </c>
      <c r="D26" s="25"/>
      <c r="E26" s="12"/>
      <c r="F26" s="12"/>
      <c r="G26" s="12">
        <v>4</v>
      </c>
      <c r="H26" s="12"/>
      <c r="I26" s="12">
        <v>9</v>
      </c>
      <c r="J26" s="12"/>
      <c r="K26" s="12"/>
      <c r="L26" s="12">
        <v>5</v>
      </c>
      <c r="M26" s="12"/>
      <c r="N26" s="12"/>
      <c r="O26" s="12"/>
      <c r="P26" s="12">
        <v>62</v>
      </c>
      <c r="Q26" s="12"/>
      <c r="R26" s="12">
        <v>14</v>
      </c>
      <c r="S26" s="12">
        <v>3</v>
      </c>
      <c r="T26" s="12"/>
      <c r="U26" s="12"/>
      <c r="V26" s="12"/>
      <c r="W26" s="12"/>
      <c r="X26" s="12"/>
      <c r="Y26" s="12">
        <v>66</v>
      </c>
      <c r="Z26" s="12"/>
      <c r="AA26" s="12"/>
      <c r="AB26" s="12"/>
      <c r="AC26" s="12"/>
      <c r="AD26" s="12">
        <v>12</v>
      </c>
      <c r="AE26" s="12"/>
      <c r="AF26" s="12"/>
      <c r="AG26" s="12">
        <v>28</v>
      </c>
      <c r="AH26" s="12">
        <v>67</v>
      </c>
      <c r="AI26" s="55">
        <f t="shared" si="0"/>
        <v>270</v>
      </c>
      <c r="AJ26" s="87">
        <f t="shared" si="1"/>
        <v>0.83591331269349844</v>
      </c>
      <c r="AK26" s="12"/>
      <c r="AL26" s="12"/>
      <c r="AM26" s="12"/>
      <c r="AN26" s="12"/>
      <c r="AO26" s="12"/>
      <c r="AP26" s="12"/>
      <c r="AQ26" s="12"/>
      <c r="AR26" s="12"/>
      <c r="AS26" s="12"/>
      <c r="AT26" s="12"/>
    </row>
    <row r="27" spans="1:46" s="24" customFormat="1">
      <c r="A27" s="25" t="s">
        <v>193</v>
      </c>
      <c r="B27" s="25">
        <v>24</v>
      </c>
      <c r="C27" s="25" t="s">
        <v>247</v>
      </c>
      <c r="D27" s="25">
        <v>-1</v>
      </c>
      <c r="E27" s="12"/>
      <c r="F27" s="12"/>
      <c r="G27" s="12">
        <v>2</v>
      </c>
      <c r="H27" s="12">
        <v>-1</v>
      </c>
      <c r="I27" s="12">
        <v>0</v>
      </c>
      <c r="J27" s="12">
        <v>-1</v>
      </c>
      <c r="K27" s="12">
        <v>-1</v>
      </c>
      <c r="L27" s="12">
        <v>0</v>
      </c>
      <c r="M27" s="12"/>
      <c r="N27" s="12"/>
      <c r="O27" s="12">
        <v>-1</v>
      </c>
      <c r="P27" s="12">
        <v>0</v>
      </c>
      <c r="Q27" s="12"/>
      <c r="R27" s="12">
        <v>0</v>
      </c>
      <c r="S27" s="12">
        <v>0</v>
      </c>
      <c r="T27" s="12">
        <v>-1</v>
      </c>
      <c r="U27" s="12">
        <v>-1</v>
      </c>
      <c r="V27" s="12">
        <v>-1</v>
      </c>
      <c r="W27" s="12">
        <v>-1</v>
      </c>
      <c r="X27" s="12">
        <v>-1</v>
      </c>
      <c r="Y27" s="12">
        <v>0</v>
      </c>
      <c r="Z27" s="12">
        <v>-1</v>
      </c>
      <c r="AA27" s="12"/>
      <c r="AB27" s="12"/>
      <c r="AC27" s="12"/>
      <c r="AD27" s="12">
        <v>0</v>
      </c>
      <c r="AE27" s="12">
        <v>-1</v>
      </c>
      <c r="AF27" s="12">
        <v>-1</v>
      </c>
      <c r="AG27" s="12">
        <v>28</v>
      </c>
      <c r="AH27" s="12">
        <v>0</v>
      </c>
      <c r="AI27" s="55">
        <f t="shared" si="0"/>
        <v>17</v>
      </c>
      <c r="AJ27" s="87">
        <f t="shared" si="1"/>
        <v>5.2631578947368418E-2</v>
      </c>
      <c r="AK27" s="12"/>
      <c r="AL27" s="12"/>
      <c r="AM27" s="12"/>
      <c r="AN27" s="12"/>
      <c r="AO27" s="12"/>
      <c r="AP27" s="12"/>
      <c r="AQ27" s="12"/>
      <c r="AR27" s="12"/>
      <c r="AS27" s="12"/>
      <c r="AT27" s="12"/>
    </row>
    <row r="28" spans="1:46" s="24" customFormat="1">
      <c r="A28" s="25" t="s">
        <v>195</v>
      </c>
      <c r="B28" s="25">
        <v>25</v>
      </c>
      <c r="C28" s="25" t="s">
        <v>194</v>
      </c>
      <c r="D28" s="25"/>
      <c r="E28" s="12"/>
      <c r="F28" s="12">
        <v>-1</v>
      </c>
      <c r="G28" s="12">
        <v>0</v>
      </c>
      <c r="H28" s="12">
        <v>-1</v>
      </c>
      <c r="I28" s="12">
        <v>0</v>
      </c>
      <c r="J28" s="12">
        <v>-1</v>
      </c>
      <c r="K28" s="12">
        <v>-1</v>
      </c>
      <c r="L28" s="12">
        <v>0</v>
      </c>
      <c r="M28" s="12">
        <v>-1</v>
      </c>
      <c r="N28" s="12"/>
      <c r="O28" s="12">
        <v>-1</v>
      </c>
      <c r="P28" s="12">
        <v>0</v>
      </c>
      <c r="Q28" s="12"/>
      <c r="R28" s="12">
        <v>0</v>
      </c>
      <c r="S28" s="12">
        <v>0</v>
      </c>
      <c r="T28" s="12">
        <v>-1</v>
      </c>
      <c r="U28" s="12">
        <v>-1</v>
      </c>
      <c r="V28" s="12">
        <v>-1</v>
      </c>
      <c r="W28" s="12">
        <v>-1</v>
      </c>
      <c r="X28" s="12">
        <v>-1</v>
      </c>
      <c r="Y28" s="12">
        <v>0</v>
      </c>
      <c r="Z28" s="12">
        <v>-1</v>
      </c>
      <c r="AA28" s="12"/>
      <c r="AB28" s="12"/>
      <c r="AC28" s="12"/>
      <c r="AD28" s="12">
        <v>0</v>
      </c>
      <c r="AE28" s="12">
        <v>-1</v>
      </c>
      <c r="AF28" s="12">
        <v>-1</v>
      </c>
      <c r="AG28" s="12">
        <v>28</v>
      </c>
      <c r="AH28" s="12">
        <v>0</v>
      </c>
      <c r="AI28" s="55">
        <f t="shared" si="0"/>
        <v>14</v>
      </c>
      <c r="AJ28" s="87">
        <f t="shared" si="1"/>
        <v>4.3343653250773995E-2</v>
      </c>
      <c r="AK28" s="12"/>
      <c r="AL28" s="12"/>
      <c r="AM28" s="12"/>
      <c r="AN28" s="12"/>
      <c r="AO28" s="12"/>
      <c r="AP28" s="12"/>
      <c r="AQ28" s="12"/>
      <c r="AR28" s="12"/>
      <c r="AS28" s="12"/>
      <c r="AT28" s="12"/>
    </row>
    <row r="29" spans="1:46" s="24" customFormat="1">
      <c r="A29" s="25" t="s">
        <v>196</v>
      </c>
      <c r="B29" s="25">
        <v>26</v>
      </c>
      <c r="C29" s="25" t="s">
        <v>248</v>
      </c>
      <c r="D29" s="25"/>
      <c r="E29" s="12"/>
      <c r="F29" s="12"/>
      <c r="G29" s="12">
        <v>6</v>
      </c>
      <c r="H29" s="12"/>
      <c r="I29" s="12">
        <v>8</v>
      </c>
      <c r="J29" s="12"/>
      <c r="K29" s="12"/>
      <c r="L29" s="12">
        <v>3</v>
      </c>
      <c r="M29" s="12">
        <v>-1</v>
      </c>
      <c r="N29" s="12"/>
      <c r="O29" s="12"/>
      <c r="P29" s="12">
        <v>34</v>
      </c>
      <c r="Q29" s="12"/>
      <c r="R29" s="12">
        <v>7</v>
      </c>
      <c r="S29" s="12">
        <v>3</v>
      </c>
      <c r="T29" s="12"/>
      <c r="U29" s="12">
        <v>-1</v>
      </c>
      <c r="V29" s="12">
        <v>-1</v>
      </c>
      <c r="W29" s="12">
        <v>-1</v>
      </c>
      <c r="X29" s="12"/>
      <c r="Y29" s="12">
        <v>54</v>
      </c>
      <c r="Z29" s="12"/>
      <c r="AA29" s="12"/>
      <c r="AB29" s="12"/>
      <c r="AC29" s="12"/>
      <c r="AD29" s="12">
        <v>17</v>
      </c>
      <c r="AE29" s="12">
        <v>-1</v>
      </c>
      <c r="AF29" s="12"/>
      <c r="AG29" s="12">
        <v>28</v>
      </c>
      <c r="AH29" s="12">
        <v>61</v>
      </c>
      <c r="AI29" s="55">
        <f t="shared" si="0"/>
        <v>216</v>
      </c>
      <c r="AJ29" s="87">
        <f t="shared" si="1"/>
        <v>0.66873065015479871</v>
      </c>
      <c r="AK29" s="12"/>
      <c r="AL29" s="12"/>
      <c r="AM29" s="12"/>
      <c r="AN29" s="12"/>
      <c r="AO29" s="12"/>
      <c r="AP29" s="12"/>
      <c r="AQ29" s="12"/>
      <c r="AR29" s="12"/>
      <c r="AS29" s="12"/>
      <c r="AT29" s="12"/>
    </row>
    <row r="30" spans="1:46" s="24" customFormat="1">
      <c r="A30" s="25" t="s">
        <v>198</v>
      </c>
      <c r="B30" s="25">
        <v>27</v>
      </c>
      <c r="C30" s="25" t="s">
        <v>197</v>
      </c>
      <c r="D30" s="25"/>
      <c r="E30" s="12"/>
      <c r="F30" s="12"/>
      <c r="G30" s="12">
        <v>4</v>
      </c>
      <c r="H30" s="12"/>
      <c r="I30" s="12">
        <v>11</v>
      </c>
      <c r="J30" s="12"/>
      <c r="K30" s="12"/>
      <c r="L30" s="12">
        <v>4</v>
      </c>
      <c r="M30" s="12"/>
      <c r="N30" s="12"/>
      <c r="O30" s="12"/>
      <c r="P30" s="12">
        <v>44</v>
      </c>
      <c r="Q30" s="12"/>
      <c r="R30" s="12">
        <v>15</v>
      </c>
      <c r="S30" s="12">
        <v>0</v>
      </c>
      <c r="T30" s="12"/>
      <c r="U30" s="12"/>
      <c r="V30" s="12"/>
      <c r="W30" s="12"/>
      <c r="X30" s="12"/>
      <c r="Y30" s="12">
        <v>66</v>
      </c>
      <c r="Z30" s="12"/>
      <c r="AA30" s="12"/>
      <c r="AB30" s="12"/>
      <c r="AC30" s="12"/>
      <c r="AD30" s="12">
        <v>22</v>
      </c>
      <c r="AE30" s="12"/>
      <c r="AF30" s="12"/>
      <c r="AG30" s="12">
        <v>28</v>
      </c>
      <c r="AH30" s="12">
        <v>63</v>
      </c>
      <c r="AI30" s="55">
        <f t="shared" si="0"/>
        <v>257</v>
      </c>
      <c r="AJ30" s="87">
        <f t="shared" si="1"/>
        <v>0.79566563467492257</v>
      </c>
      <c r="AK30" s="12"/>
      <c r="AL30" s="12"/>
      <c r="AM30" s="12"/>
      <c r="AN30" s="12"/>
      <c r="AO30" s="12"/>
      <c r="AP30" s="12"/>
      <c r="AQ30" s="12"/>
      <c r="AR30" s="12"/>
      <c r="AS30" s="12"/>
      <c r="AT30" s="12"/>
    </row>
    <row r="31" spans="1:46" s="24" customFormat="1">
      <c r="A31" s="25" t="s">
        <v>199</v>
      </c>
      <c r="B31" s="25">
        <v>28</v>
      </c>
      <c r="C31" s="25" t="s">
        <v>249</v>
      </c>
      <c r="D31" s="25"/>
      <c r="E31" s="12"/>
      <c r="F31" s="12"/>
      <c r="G31" s="12">
        <v>4</v>
      </c>
      <c r="H31" s="12"/>
      <c r="I31" s="12">
        <v>13</v>
      </c>
      <c r="J31" s="12"/>
      <c r="K31" s="12"/>
      <c r="L31" s="12">
        <v>4</v>
      </c>
      <c r="M31" s="12"/>
      <c r="N31" s="12"/>
      <c r="O31" s="12"/>
      <c r="P31" s="12">
        <v>58</v>
      </c>
      <c r="Q31" s="12"/>
      <c r="R31" s="12">
        <v>16</v>
      </c>
      <c r="S31" s="12">
        <v>3</v>
      </c>
      <c r="T31" s="12"/>
      <c r="U31" s="12"/>
      <c r="V31" s="12"/>
      <c r="W31" s="12"/>
      <c r="X31" s="12"/>
      <c r="Y31" s="12">
        <v>67</v>
      </c>
      <c r="Z31" s="12"/>
      <c r="AA31" s="12"/>
      <c r="AB31" s="12"/>
      <c r="AC31" s="12"/>
      <c r="AD31" s="12">
        <v>26</v>
      </c>
      <c r="AE31" s="12"/>
      <c r="AF31" s="12"/>
      <c r="AG31" s="12">
        <v>28</v>
      </c>
      <c r="AH31" s="12">
        <v>69</v>
      </c>
      <c r="AI31" s="55">
        <f t="shared" si="0"/>
        <v>288</v>
      </c>
      <c r="AJ31" s="87">
        <f t="shared" si="1"/>
        <v>0.89164086687306499</v>
      </c>
      <c r="AK31" s="12"/>
      <c r="AL31" s="12"/>
      <c r="AM31" s="12"/>
      <c r="AN31" s="12"/>
      <c r="AO31" s="12"/>
      <c r="AP31" s="12"/>
      <c r="AQ31" s="12"/>
      <c r="AR31" s="12"/>
      <c r="AS31" s="12"/>
      <c r="AT31" s="12"/>
    </row>
    <row r="32" spans="1:46" s="24" customFormat="1">
      <c r="A32" s="25" t="s">
        <v>200</v>
      </c>
      <c r="B32" s="25">
        <v>29</v>
      </c>
      <c r="C32" s="25" t="s">
        <v>250</v>
      </c>
      <c r="D32" s="25"/>
      <c r="E32" s="12"/>
      <c r="F32" s="12"/>
      <c r="G32" s="12">
        <v>4</v>
      </c>
      <c r="H32" s="12">
        <v>-1</v>
      </c>
      <c r="I32" s="12">
        <v>13</v>
      </c>
      <c r="J32" s="12">
        <v>-1</v>
      </c>
      <c r="K32" s="12"/>
      <c r="L32" s="12">
        <v>5</v>
      </c>
      <c r="M32" s="12"/>
      <c r="N32" s="12"/>
      <c r="O32" s="12"/>
      <c r="P32" s="12">
        <v>39</v>
      </c>
      <c r="Q32" s="12"/>
      <c r="R32" s="12">
        <v>17</v>
      </c>
      <c r="S32" s="12">
        <v>3</v>
      </c>
      <c r="T32" s="12"/>
      <c r="U32" s="12">
        <v>-1</v>
      </c>
      <c r="V32" s="12"/>
      <c r="W32" s="12"/>
      <c r="X32" s="12"/>
      <c r="Y32" s="12">
        <v>54</v>
      </c>
      <c r="Z32" s="12"/>
      <c r="AA32" s="12"/>
      <c r="AB32" s="12"/>
      <c r="AC32" s="12"/>
      <c r="AD32" s="12">
        <v>22</v>
      </c>
      <c r="AE32" s="12"/>
      <c r="AF32" s="12">
        <v>-1</v>
      </c>
      <c r="AG32" s="12">
        <v>28</v>
      </c>
      <c r="AH32" s="12">
        <v>53</v>
      </c>
      <c r="AI32" s="55">
        <f t="shared" si="0"/>
        <v>234</v>
      </c>
      <c r="AJ32" s="87">
        <f t="shared" si="1"/>
        <v>0.72445820433436536</v>
      </c>
      <c r="AK32" s="12"/>
      <c r="AL32" s="12"/>
      <c r="AM32" s="12"/>
      <c r="AN32" s="12"/>
      <c r="AO32" s="12"/>
      <c r="AP32" s="12"/>
      <c r="AQ32" s="12"/>
      <c r="AR32" s="12"/>
      <c r="AS32" s="12"/>
      <c r="AT32" s="12"/>
    </row>
    <row r="33" spans="1:46" s="24" customFormat="1">
      <c r="A33" s="25" t="s">
        <v>201</v>
      </c>
      <c r="B33" s="25">
        <v>30</v>
      </c>
      <c r="C33" s="25" t="s">
        <v>100</v>
      </c>
      <c r="D33" s="25"/>
      <c r="E33" s="12"/>
      <c r="F33" s="12">
        <v>-1</v>
      </c>
      <c r="G33" s="12">
        <v>0</v>
      </c>
      <c r="H33" s="12"/>
      <c r="I33" s="12">
        <v>9</v>
      </c>
      <c r="J33" s="12">
        <v>-1</v>
      </c>
      <c r="K33" s="12">
        <v>-1</v>
      </c>
      <c r="L33" s="12">
        <v>0</v>
      </c>
      <c r="M33" s="12">
        <v>-1</v>
      </c>
      <c r="N33" s="12"/>
      <c r="O33" s="12">
        <v>-1</v>
      </c>
      <c r="P33" s="12">
        <v>0</v>
      </c>
      <c r="Q33" s="12"/>
      <c r="R33" s="12">
        <v>0</v>
      </c>
      <c r="S33" s="12">
        <v>0</v>
      </c>
      <c r="T33" s="12">
        <v>-1</v>
      </c>
      <c r="U33" s="12">
        <v>-1</v>
      </c>
      <c r="V33" s="12">
        <v>-1</v>
      </c>
      <c r="W33" s="12">
        <v>-1</v>
      </c>
      <c r="X33" s="12">
        <v>-1</v>
      </c>
      <c r="Y33" s="12">
        <v>0</v>
      </c>
      <c r="Z33" s="12">
        <v>-1</v>
      </c>
      <c r="AA33" s="12"/>
      <c r="AB33" s="12"/>
      <c r="AC33" s="12"/>
      <c r="AD33" s="12">
        <v>0</v>
      </c>
      <c r="AE33" s="12">
        <v>-1</v>
      </c>
      <c r="AF33" s="12">
        <v>-1</v>
      </c>
      <c r="AG33" s="12">
        <v>28</v>
      </c>
      <c r="AH33" s="12">
        <v>0</v>
      </c>
      <c r="AI33" s="55">
        <f t="shared" si="0"/>
        <v>24</v>
      </c>
      <c r="AJ33" s="87">
        <f t="shared" si="1"/>
        <v>7.4303405572755415E-2</v>
      </c>
      <c r="AK33" s="12"/>
      <c r="AL33" s="12"/>
      <c r="AM33" s="12"/>
      <c r="AN33" s="12"/>
      <c r="AO33" s="12"/>
      <c r="AP33" s="12"/>
      <c r="AQ33" s="12"/>
      <c r="AR33" s="12"/>
      <c r="AS33" s="12"/>
      <c r="AT33" s="12"/>
    </row>
    <row r="34" spans="1:46" s="24" customFormat="1">
      <c r="A34" t="s">
        <v>109</v>
      </c>
      <c r="B34" s="25">
        <v>31</v>
      </c>
      <c r="C34" s="25" t="s">
        <v>102</v>
      </c>
      <c r="D34" s="25"/>
      <c r="E34" s="12"/>
      <c r="F34" s="12"/>
      <c r="G34" s="12">
        <v>2</v>
      </c>
      <c r="H34" s="12"/>
      <c r="I34" s="12">
        <v>6</v>
      </c>
      <c r="J34" s="12"/>
      <c r="K34" s="12"/>
      <c r="L34" s="12">
        <v>4</v>
      </c>
      <c r="M34" s="12"/>
      <c r="N34" s="12"/>
      <c r="O34" s="12"/>
      <c r="P34" s="12">
        <v>41</v>
      </c>
      <c r="Q34" s="12"/>
      <c r="R34" s="12">
        <v>18</v>
      </c>
      <c r="S34" s="12">
        <v>3</v>
      </c>
      <c r="T34" s="12">
        <v>-1</v>
      </c>
      <c r="U34" s="12"/>
      <c r="V34" s="12"/>
      <c r="W34" s="12"/>
      <c r="X34" s="12"/>
      <c r="Y34" s="12">
        <v>71</v>
      </c>
      <c r="Z34" s="12"/>
      <c r="AA34" s="12"/>
      <c r="AB34" s="12"/>
      <c r="AC34" s="12">
        <v>10</v>
      </c>
      <c r="AD34" s="12">
        <v>23</v>
      </c>
      <c r="AE34" s="12"/>
      <c r="AF34" s="12"/>
      <c r="AG34" s="12">
        <v>28</v>
      </c>
      <c r="AH34" s="12">
        <v>58</v>
      </c>
      <c r="AI34" s="55">
        <f t="shared" si="0"/>
        <v>263</v>
      </c>
      <c r="AJ34" s="87">
        <f t="shared" si="1"/>
        <v>0.81424148606811142</v>
      </c>
      <c r="AK34" s="12"/>
      <c r="AL34" s="12"/>
      <c r="AM34" s="12"/>
      <c r="AN34" s="12"/>
      <c r="AO34" s="12"/>
      <c r="AP34" s="12"/>
      <c r="AQ34" s="12"/>
      <c r="AR34" s="12"/>
      <c r="AS34" s="12"/>
      <c r="AT34" s="12"/>
    </row>
    <row r="35" spans="1:46" s="24" customFormat="1">
      <c r="A35" s="25" t="s">
        <v>202</v>
      </c>
      <c r="B35" s="25">
        <v>32</v>
      </c>
      <c r="C35" s="25" t="s">
        <v>101</v>
      </c>
      <c r="D35" s="25"/>
      <c r="E35" s="12"/>
      <c r="F35" s="12"/>
      <c r="G35" s="12">
        <v>2</v>
      </c>
      <c r="H35" s="12"/>
      <c r="I35" s="12">
        <v>13</v>
      </c>
      <c r="J35" s="12"/>
      <c r="K35" s="12"/>
      <c r="L35" s="12">
        <v>4</v>
      </c>
      <c r="M35" s="12"/>
      <c r="N35" s="12"/>
      <c r="O35" s="12"/>
      <c r="P35" s="12">
        <v>48</v>
      </c>
      <c r="Q35" s="12"/>
      <c r="R35" s="12">
        <v>11</v>
      </c>
      <c r="S35" s="12">
        <v>3</v>
      </c>
      <c r="T35" s="12"/>
      <c r="U35" s="12"/>
      <c r="V35" s="12"/>
      <c r="W35" s="12"/>
      <c r="X35" s="12"/>
      <c r="Y35" s="12">
        <v>57</v>
      </c>
      <c r="Z35" s="12"/>
      <c r="AA35" s="12"/>
      <c r="AB35" s="12"/>
      <c r="AC35" s="12"/>
      <c r="AD35" s="12">
        <v>0</v>
      </c>
      <c r="AE35" s="12">
        <v>-1</v>
      </c>
      <c r="AF35" s="12"/>
      <c r="AG35" s="12">
        <v>28</v>
      </c>
      <c r="AH35" s="12">
        <v>49</v>
      </c>
      <c r="AI35" s="55">
        <f t="shared" si="0"/>
        <v>214</v>
      </c>
      <c r="AJ35" s="87">
        <f t="shared" si="1"/>
        <v>0.66253869969040247</v>
      </c>
      <c r="AK35" s="12"/>
      <c r="AL35" s="12"/>
      <c r="AM35" s="12"/>
      <c r="AN35" s="12"/>
      <c r="AO35" s="12"/>
      <c r="AP35" s="12"/>
      <c r="AQ35" s="12"/>
      <c r="AR35" s="12"/>
      <c r="AS35" s="12"/>
      <c r="AT35" s="12"/>
    </row>
    <row r="36" spans="1:46" s="24" customFormat="1">
      <c r="A36" s="25" t="s">
        <v>203</v>
      </c>
      <c r="B36" s="25">
        <v>33</v>
      </c>
      <c r="C36" s="25" t="s">
        <v>251</v>
      </c>
      <c r="D36" s="25"/>
      <c r="E36" s="12"/>
      <c r="F36" s="12"/>
      <c r="G36" s="12">
        <v>5</v>
      </c>
      <c r="H36" s="12"/>
      <c r="I36" s="12">
        <v>13</v>
      </c>
      <c r="J36" s="12"/>
      <c r="K36" s="12"/>
      <c r="L36" s="12">
        <v>3</v>
      </c>
      <c r="M36" s="12"/>
      <c r="N36" s="12"/>
      <c r="O36" s="12">
        <v>-1</v>
      </c>
      <c r="P36" s="12">
        <v>54</v>
      </c>
      <c r="Q36" s="12"/>
      <c r="R36" s="12">
        <v>16</v>
      </c>
      <c r="S36" s="12">
        <v>3</v>
      </c>
      <c r="T36" s="12"/>
      <c r="U36" s="12"/>
      <c r="V36" s="12">
        <v>-1</v>
      </c>
      <c r="W36" s="12"/>
      <c r="X36" s="12"/>
      <c r="Y36" s="12">
        <v>45</v>
      </c>
      <c r="Z36" s="12"/>
      <c r="AA36" s="12"/>
      <c r="AB36" s="12"/>
      <c r="AC36" s="12"/>
      <c r="AD36" s="12">
        <v>15</v>
      </c>
      <c r="AE36" s="12"/>
      <c r="AF36" s="12">
        <v>-1</v>
      </c>
      <c r="AG36" s="12">
        <v>28</v>
      </c>
      <c r="AH36" s="12">
        <v>57</v>
      </c>
      <c r="AI36" s="55">
        <f t="shared" si="0"/>
        <v>236</v>
      </c>
      <c r="AJ36" s="87">
        <f t="shared" si="1"/>
        <v>0.73065015479876161</v>
      </c>
      <c r="AK36" s="12"/>
      <c r="AL36" s="12"/>
      <c r="AM36" s="12"/>
      <c r="AN36" s="12"/>
      <c r="AO36" s="12"/>
      <c r="AP36" s="12"/>
      <c r="AQ36" s="12"/>
      <c r="AR36" s="12"/>
      <c r="AS36" s="12"/>
      <c r="AT36" s="12"/>
    </row>
    <row r="37" spans="1:46" s="24" customFormat="1">
      <c r="A37" s="25" t="s">
        <v>204</v>
      </c>
      <c r="B37" s="25">
        <v>34</v>
      </c>
      <c r="C37" s="25" t="s">
        <v>252</v>
      </c>
      <c r="D37" s="25">
        <v>-1</v>
      </c>
      <c r="E37" s="12"/>
      <c r="F37" s="12"/>
      <c r="G37" s="12">
        <v>5</v>
      </c>
      <c r="H37" s="12">
        <v>-1</v>
      </c>
      <c r="I37" s="12">
        <v>4</v>
      </c>
      <c r="J37" s="12"/>
      <c r="K37" s="12"/>
      <c r="L37" s="12">
        <v>5</v>
      </c>
      <c r="M37" s="12"/>
      <c r="N37" s="12"/>
      <c r="O37" s="12"/>
      <c r="P37" s="12">
        <v>39</v>
      </c>
      <c r="Q37" s="12"/>
      <c r="R37" s="12">
        <v>6</v>
      </c>
      <c r="S37" s="12">
        <v>3</v>
      </c>
      <c r="T37" s="12"/>
      <c r="U37" s="12"/>
      <c r="V37" s="12"/>
      <c r="W37" s="12"/>
      <c r="X37" s="12"/>
      <c r="Y37" s="12">
        <v>9</v>
      </c>
      <c r="Z37" s="12">
        <v>-1</v>
      </c>
      <c r="AA37" s="12"/>
      <c r="AB37" s="12"/>
      <c r="AC37" s="12"/>
      <c r="AD37" s="12">
        <v>5</v>
      </c>
      <c r="AE37" s="12"/>
      <c r="AF37" s="12"/>
      <c r="AG37" s="12">
        <v>28</v>
      </c>
      <c r="AH37" s="12">
        <v>50</v>
      </c>
      <c r="AI37" s="55">
        <f t="shared" si="0"/>
        <v>151</v>
      </c>
      <c r="AJ37" s="87">
        <f t="shared" si="1"/>
        <v>0.46749226006191952</v>
      </c>
      <c r="AK37" s="12"/>
      <c r="AL37" s="12"/>
      <c r="AM37" s="12"/>
      <c r="AN37" s="12"/>
      <c r="AO37" s="12"/>
      <c r="AP37" s="12"/>
      <c r="AQ37" s="12"/>
      <c r="AR37" s="12"/>
      <c r="AS37" s="12"/>
      <c r="AT37" s="12"/>
    </row>
    <row r="38" spans="1:46">
      <c r="AI38" s="55">
        <f t="shared" si="0"/>
        <v>0</v>
      </c>
    </row>
    <row r="39" spans="1:46">
      <c r="AI39" s="55">
        <f t="shared" si="0"/>
        <v>0</v>
      </c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44" sqref="D44"/>
    </sheetView>
  </sheetViews>
  <sheetFormatPr baseColWidth="10" defaultRowHeight="15" x14ac:dyDescent="0"/>
  <cols>
    <col min="2" max="2" width="29.1640625" customWidth="1"/>
    <col min="3" max="3" width="10.83203125" customWidth="1"/>
  </cols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10a.m.</vt:lpstr>
      <vt:lpstr>830 p.m. </vt:lpstr>
      <vt:lpstr>1-3 UR</vt:lpstr>
      <vt:lpstr>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2013-12-17T00:55:03Z</cp:lastPrinted>
  <dcterms:created xsi:type="dcterms:W3CDTF">2013-09-26T18:36:32Z</dcterms:created>
  <dcterms:modified xsi:type="dcterms:W3CDTF">2014-01-23T00:44:42Z</dcterms:modified>
</cp:coreProperties>
</file>