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4720" tabRatio="500" activeTab="2"/>
  </bookViews>
  <sheets>
    <sheet name="10AM 141" sheetId="1" r:id="rId1"/>
    <sheet name="1PM 141" sheetId="2" r:id="rId2"/>
    <sheet name="142 1PM " sheetId="3" r:id="rId3"/>
  </sheets>
  <definedNames>
    <definedName name="main_content" localSheetId="0">'10AM 141'!#REF!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R7" i="1" l="1"/>
  <c r="AS7" i="1"/>
  <c r="AR8" i="1"/>
  <c r="AS8" i="1"/>
  <c r="AR9" i="1"/>
  <c r="AS9" i="1"/>
  <c r="AR10" i="1"/>
  <c r="AS10" i="1"/>
  <c r="AR11" i="1"/>
  <c r="AS11" i="1"/>
  <c r="AR12" i="1"/>
  <c r="AS12" i="1"/>
  <c r="AR13" i="1"/>
  <c r="AS13" i="1"/>
  <c r="AR14" i="1"/>
  <c r="AS14" i="1"/>
  <c r="AR15" i="1"/>
  <c r="AS15" i="1"/>
  <c r="AR16" i="1"/>
  <c r="AS16" i="1"/>
  <c r="AR17" i="1"/>
  <c r="AS17" i="1"/>
  <c r="AR18" i="1"/>
  <c r="AS18" i="1"/>
  <c r="AR19" i="1"/>
  <c r="AS19" i="1"/>
  <c r="AR20" i="1"/>
  <c r="AS20" i="1"/>
  <c r="AR21" i="1"/>
  <c r="AS21" i="1"/>
  <c r="AR22" i="1"/>
  <c r="AS22" i="1"/>
  <c r="AR23" i="1"/>
  <c r="AS23" i="1"/>
  <c r="AR24" i="1"/>
  <c r="AS24" i="1"/>
  <c r="AR25" i="1"/>
  <c r="AS25" i="1"/>
  <c r="AR26" i="1"/>
  <c r="AS26" i="1"/>
  <c r="AR27" i="1"/>
  <c r="AS27" i="1"/>
  <c r="AR28" i="1"/>
  <c r="AS28" i="1"/>
  <c r="AR29" i="1"/>
  <c r="AS29" i="1"/>
  <c r="AR30" i="1"/>
  <c r="AS30" i="1"/>
  <c r="AR31" i="1"/>
  <c r="AS31" i="1"/>
  <c r="AR32" i="1"/>
  <c r="AS32" i="1"/>
  <c r="AR33" i="1"/>
  <c r="AS33" i="1"/>
  <c r="AR34" i="1"/>
  <c r="AS34" i="1"/>
  <c r="AR35" i="1"/>
  <c r="AS35" i="1"/>
  <c r="AR36" i="1"/>
  <c r="AS36" i="1"/>
  <c r="AR37" i="1"/>
  <c r="AS37" i="1"/>
  <c r="AR38" i="1"/>
  <c r="AS38" i="1"/>
  <c r="AR39" i="1"/>
  <c r="AS39" i="1"/>
  <c r="AR40" i="1"/>
  <c r="AS40" i="1"/>
  <c r="AR41" i="1"/>
  <c r="AS41" i="1"/>
  <c r="AR6" i="1"/>
  <c r="AS6" i="1"/>
  <c r="AT6" i="2"/>
  <c r="AU6" i="2"/>
  <c r="AT7" i="2"/>
  <c r="AU7" i="2"/>
  <c r="AT8" i="2"/>
  <c r="AU8" i="2"/>
  <c r="AT9" i="2"/>
  <c r="AU9" i="2"/>
  <c r="AT10" i="2"/>
  <c r="AU10" i="2"/>
  <c r="AT11" i="2"/>
  <c r="AU11" i="2"/>
  <c r="AT12" i="2"/>
  <c r="AU12" i="2"/>
  <c r="AT13" i="2"/>
  <c r="AU13" i="2"/>
  <c r="AT14" i="2"/>
  <c r="AU14" i="2"/>
  <c r="AT15" i="2"/>
  <c r="AU15" i="2"/>
  <c r="AT16" i="2"/>
  <c r="AU16" i="2"/>
  <c r="AU17" i="2"/>
  <c r="AU18" i="2"/>
  <c r="AU19" i="2"/>
  <c r="AU20" i="2"/>
  <c r="AU21" i="2"/>
  <c r="AU22" i="2"/>
  <c r="AU23" i="2"/>
  <c r="AU24" i="2"/>
  <c r="AU25" i="2"/>
  <c r="AU26" i="2"/>
  <c r="AU27" i="2"/>
  <c r="AU28" i="2"/>
  <c r="AU29" i="2"/>
  <c r="AU30" i="2"/>
  <c r="AU31" i="2"/>
  <c r="AU32" i="2"/>
  <c r="AU33" i="2"/>
  <c r="AU34" i="2"/>
  <c r="AU35" i="2"/>
  <c r="AU36" i="2"/>
  <c r="AU37" i="2"/>
  <c r="AT5" i="2"/>
  <c r="AU5" i="2"/>
  <c r="AT4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31" i="2"/>
  <c r="AT32" i="2"/>
  <c r="AT33" i="2"/>
  <c r="AT34" i="2"/>
  <c r="AT35" i="2"/>
  <c r="AT36" i="2"/>
  <c r="AT37" i="2"/>
  <c r="AR5" i="1"/>
  <c r="AR42" i="1"/>
  <c r="AR4" i="1"/>
  <c r="BD5" i="3"/>
  <c r="BE5" i="3"/>
  <c r="BD6" i="3"/>
  <c r="BE6" i="3"/>
  <c r="BD7" i="3"/>
  <c r="BE7" i="3"/>
  <c r="BD8" i="3"/>
  <c r="BE8" i="3"/>
  <c r="BD9" i="3"/>
  <c r="BE9" i="3"/>
  <c r="BD10" i="3"/>
  <c r="BE10" i="3"/>
  <c r="BD11" i="3"/>
  <c r="BE11" i="3"/>
  <c r="BD12" i="3"/>
  <c r="BE12" i="3"/>
  <c r="BD13" i="3"/>
  <c r="BE13" i="3"/>
  <c r="BD14" i="3"/>
  <c r="BE14" i="3"/>
  <c r="BD15" i="3"/>
  <c r="BE15" i="3"/>
  <c r="BD16" i="3"/>
  <c r="BE16" i="3"/>
  <c r="BD17" i="3"/>
  <c r="BE17" i="3"/>
  <c r="BD18" i="3"/>
  <c r="BE18" i="3"/>
  <c r="BD19" i="3"/>
  <c r="BE19" i="3"/>
  <c r="BD20" i="3"/>
  <c r="BE20" i="3"/>
  <c r="BD21" i="3"/>
  <c r="BE21" i="3"/>
  <c r="BD22" i="3"/>
  <c r="BE22" i="3"/>
  <c r="BD23" i="3"/>
  <c r="BE23" i="3"/>
  <c r="BD24" i="3"/>
  <c r="BE24" i="3"/>
  <c r="BD25" i="3"/>
  <c r="BE25" i="3"/>
  <c r="BD26" i="3"/>
  <c r="BE26" i="3"/>
  <c r="BD27" i="3"/>
  <c r="BE27" i="3"/>
  <c r="BD28" i="3"/>
  <c r="BE28" i="3"/>
  <c r="BD29" i="3"/>
  <c r="BE29" i="3"/>
  <c r="BD30" i="3"/>
  <c r="BE30" i="3"/>
  <c r="BD31" i="3"/>
  <c r="BE31" i="3"/>
  <c r="BD32" i="3"/>
  <c r="BE32" i="3"/>
  <c r="BD33" i="3"/>
  <c r="BE33" i="3"/>
  <c r="BD34" i="3"/>
  <c r="BE34" i="3"/>
  <c r="BD35" i="3"/>
  <c r="BE35" i="3"/>
  <c r="BD36" i="3"/>
  <c r="BE36" i="3"/>
  <c r="BD37" i="3"/>
  <c r="BE37" i="3"/>
  <c r="BD38" i="3"/>
  <c r="BE38" i="3"/>
  <c r="BD39" i="3"/>
  <c r="BE39" i="3"/>
  <c r="BD40" i="3"/>
  <c r="BE40" i="3"/>
  <c r="BD41" i="3"/>
  <c r="BE41" i="3"/>
  <c r="BD42" i="3"/>
  <c r="BE42" i="3"/>
  <c r="BD4" i="3"/>
  <c r="BE4" i="3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</calcChain>
</file>

<file path=xl/sharedStrings.xml><?xml version="1.0" encoding="utf-8"?>
<sst xmlns="http://schemas.openxmlformats.org/spreadsheetml/2006/main" count="951" uniqueCount="315">
  <si>
    <t>Student ID</t>
  </si>
  <si>
    <t>L00601889</t>
  </si>
  <si>
    <t>L00606026</t>
  </si>
  <si>
    <t>L00580110</t>
  </si>
  <si>
    <r>
      <t>Ayers, Randy S.</t>
    </r>
    <r>
      <rPr>
        <sz val="7.5"/>
        <color rgb="FFFF0000"/>
        <rFont val="Calibri"/>
        <family val="2"/>
        <scheme val="minor"/>
      </rPr>
      <t xml:space="preserve"> </t>
    </r>
  </si>
  <si>
    <t>L00609146</t>
  </si>
  <si>
    <t>L00206330</t>
  </si>
  <si>
    <t xml:space="preserve">Campbell, Heather </t>
  </si>
  <si>
    <t>L00606485</t>
  </si>
  <si>
    <t xml:space="preserve">Cheng, Nuo </t>
  </si>
  <si>
    <t>L00598527</t>
  </si>
  <si>
    <t>L00574028</t>
  </si>
  <si>
    <t>L00549879</t>
  </si>
  <si>
    <t xml:space="preserve">Dillingham, Kelsey </t>
  </si>
  <si>
    <t>L00539979</t>
  </si>
  <si>
    <t>L00591530</t>
  </si>
  <si>
    <t xml:space="preserve">Fu, Baoying </t>
  </si>
  <si>
    <t>L00598670</t>
  </si>
  <si>
    <t xml:space="preserve">Fusilier, Jacob </t>
  </si>
  <si>
    <t>L00565842</t>
  </si>
  <si>
    <t xml:space="preserve">Gendel, Alizabeth </t>
  </si>
  <si>
    <t>L00532752</t>
  </si>
  <si>
    <t xml:space="preserve">Gheen, Dalannah </t>
  </si>
  <si>
    <t>L00513858</t>
  </si>
  <si>
    <t>L00592090</t>
  </si>
  <si>
    <t>L00561483</t>
  </si>
  <si>
    <r>
      <t>Kelley, Adrion T</t>
    </r>
    <r>
      <rPr>
        <sz val="7.5"/>
        <color rgb="FFFF0000"/>
        <rFont val="Calibri"/>
        <family val="2"/>
        <scheme val="minor"/>
      </rPr>
      <t xml:space="preserve"> </t>
    </r>
  </si>
  <si>
    <t>L00607543</t>
  </si>
  <si>
    <t>L00610704</t>
  </si>
  <si>
    <t>L00405671</t>
  </si>
  <si>
    <t>L00606955</t>
  </si>
  <si>
    <t>L00596762</t>
  </si>
  <si>
    <t xml:space="preserve">Mancuso, Dariano </t>
  </si>
  <si>
    <t>L00496014</t>
  </si>
  <si>
    <t>L00594162</t>
  </si>
  <si>
    <t>L00575812</t>
  </si>
  <si>
    <t>L00504486</t>
  </si>
  <si>
    <r>
      <t>Nelson, Candice A</t>
    </r>
    <r>
      <rPr>
        <sz val="7.5"/>
        <color rgb="FFFF0000"/>
        <rFont val="Calibri"/>
        <family val="2"/>
        <scheme val="minor"/>
      </rPr>
      <t xml:space="preserve"> </t>
    </r>
  </si>
  <si>
    <t>L00587960</t>
  </si>
  <si>
    <t>L00515570</t>
  </si>
  <si>
    <t>L00447451</t>
  </si>
  <si>
    <t xml:space="preserve">Royer, Julien </t>
  </si>
  <si>
    <t>L00576786</t>
  </si>
  <si>
    <t xml:space="preserve">Silva, Michael </t>
  </si>
  <si>
    <t>L00533085</t>
  </si>
  <si>
    <t xml:space="preserve">Skipwith, Jennifer </t>
  </si>
  <si>
    <t>L00608741</t>
  </si>
  <si>
    <t>L00529990</t>
  </si>
  <si>
    <t>L00576173</t>
  </si>
  <si>
    <t xml:space="preserve">Winter, Lauren </t>
  </si>
  <si>
    <t>L00076083</t>
  </si>
  <si>
    <t xml:space="preserve">Wynn, Abigail </t>
  </si>
  <si>
    <t>L00568118</t>
  </si>
  <si>
    <t>L00607673</t>
  </si>
  <si>
    <t>L00605455</t>
  </si>
  <si>
    <r>
      <t>Depew, Matthew D</t>
    </r>
    <r>
      <rPr>
        <sz val="7.5"/>
        <color rgb="FFFF0000"/>
        <rFont val="Calibri"/>
        <family val="2"/>
        <scheme val="minor"/>
      </rPr>
      <t xml:space="preserve"> </t>
    </r>
  </si>
  <si>
    <t>L00111897</t>
  </si>
  <si>
    <t>L00607896</t>
  </si>
  <si>
    <t>L00605789</t>
  </si>
  <si>
    <t>L00606714</t>
  </si>
  <si>
    <t xml:space="preserve">Forrester, Ryan </t>
  </si>
  <si>
    <t>L00565645</t>
  </si>
  <si>
    <t>L00551438</t>
  </si>
  <si>
    <t xml:space="preserve">Haas, Jordon </t>
  </si>
  <si>
    <t>L00593506</t>
  </si>
  <si>
    <t xml:space="preserve">Hansen, Chad </t>
  </si>
  <si>
    <t>L00503155</t>
  </si>
  <si>
    <t xml:space="preserve">Hiller, Graham </t>
  </si>
  <si>
    <t>L00575364</t>
  </si>
  <si>
    <t xml:space="preserve">Hopwood, Tonya </t>
  </si>
  <si>
    <t>L00606445</t>
  </si>
  <si>
    <t>L00590526</t>
  </si>
  <si>
    <t>L00566241</t>
  </si>
  <si>
    <t xml:space="preserve">Langford, Corey </t>
  </si>
  <si>
    <t>L00529283</t>
  </si>
  <si>
    <t xml:space="preserve">Llewellyn, Otis </t>
  </si>
  <si>
    <t>L00585538</t>
  </si>
  <si>
    <t>L00539447</t>
  </si>
  <si>
    <r>
      <t>Miller, Rebecca J</t>
    </r>
    <r>
      <rPr>
        <sz val="7.5"/>
        <color rgb="FFFF0000"/>
        <rFont val="Calibri"/>
        <family val="2"/>
        <scheme val="minor"/>
      </rPr>
      <t xml:space="preserve"> </t>
    </r>
  </si>
  <si>
    <t>L00082642</t>
  </si>
  <si>
    <t>L00568979</t>
  </si>
  <si>
    <t>L00551017</t>
  </si>
  <si>
    <t>L00605457</t>
  </si>
  <si>
    <t xml:space="preserve">Park, Mathew </t>
  </si>
  <si>
    <t>L00609615</t>
  </si>
  <si>
    <r>
      <t>Pilz, Lesley Ann</t>
    </r>
    <r>
      <rPr>
        <sz val="7.5"/>
        <color rgb="FFFF0000"/>
        <rFont val="Calibri"/>
        <family val="2"/>
        <scheme val="minor"/>
      </rPr>
      <t xml:space="preserve"> </t>
    </r>
  </si>
  <si>
    <t>L00516463</t>
  </si>
  <si>
    <t xml:space="preserve">Pinney, Brock </t>
  </si>
  <si>
    <t>L00550624</t>
  </si>
  <si>
    <t xml:space="preserve">Porter, Durrell </t>
  </si>
  <si>
    <t>L00602613</t>
  </si>
  <si>
    <t>L00527561</t>
  </si>
  <si>
    <t>L00597300</t>
  </si>
  <si>
    <r>
      <t>Raymond, Erik Mjelde</t>
    </r>
    <r>
      <rPr>
        <sz val="7.5"/>
        <color rgb="FFFF0000"/>
        <rFont val="Calibri"/>
        <family val="2"/>
        <scheme val="minor"/>
      </rPr>
      <t xml:space="preserve"> </t>
    </r>
  </si>
  <si>
    <t>L00488326</t>
  </si>
  <si>
    <r>
      <t>Stevens, Caleb Paul</t>
    </r>
    <r>
      <rPr>
        <sz val="7.5"/>
        <color rgb="FFFF0000"/>
        <rFont val="Calibri"/>
        <family val="2"/>
        <scheme val="minor"/>
      </rPr>
      <t xml:space="preserve"> </t>
    </r>
  </si>
  <si>
    <t>L00452943</t>
  </si>
  <si>
    <t>L00572276</t>
  </si>
  <si>
    <t>L00611076</t>
  </si>
  <si>
    <r>
      <t>Valencia, Moses Rafael</t>
    </r>
    <r>
      <rPr>
        <sz val="7.5"/>
        <color rgb="FFFF0000"/>
        <rFont val="Calibri"/>
        <family val="2"/>
        <scheme val="minor"/>
      </rPr>
      <t xml:space="preserve"> </t>
    </r>
  </si>
  <si>
    <t>L00542474</t>
  </si>
  <si>
    <t>L00551551</t>
  </si>
  <si>
    <t>CRN 41262  1PM  SP15</t>
  </si>
  <si>
    <t xml:space="preserve">Benitez-Gallo, Jazmin </t>
  </si>
  <si>
    <t>L00572513</t>
  </si>
  <si>
    <r>
      <t>Brabham, Justin Blaine</t>
    </r>
    <r>
      <rPr>
        <sz val="7.5"/>
        <color rgb="FFFF0000"/>
        <rFont val="Calibri"/>
        <family val="2"/>
        <scheme val="minor"/>
      </rPr>
      <t xml:space="preserve"> </t>
    </r>
  </si>
  <si>
    <t>L00533193</t>
  </si>
  <si>
    <r>
      <t>Davis, Logan Edwin</t>
    </r>
    <r>
      <rPr>
        <sz val="7.5"/>
        <color rgb="FFFF0000"/>
        <rFont val="Calibri"/>
        <family val="2"/>
        <scheme val="minor"/>
      </rPr>
      <t xml:space="preserve"> </t>
    </r>
  </si>
  <si>
    <t>L00552847</t>
  </si>
  <si>
    <t>L00448716</t>
  </si>
  <si>
    <t>L00018383</t>
  </si>
  <si>
    <t xml:space="preserve">Douglas, David </t>
  </si>
  <si>
    <t>L00601296</t>
  </si>
  <si>
    <t>L00562930</t>
  </si>
  <si>
    <t>L00606142</t>
  </si>
  <si>
    <t xml:space="preserve">Hollister, Dylan </t>
  </si>
  <si>
    <t>L00603974</t>
  </si>
  <si>
    <t>L00555011</t>
  </si>
  <si>
    <t xml:space="preserve">Jin, Ke </t>
  </si>
  <si>
    <t>L00603018</t>
  </si>
  <si>
    <r>
      <t>Kneisly, Angelica B</t>
    </r>
    <r>
      <rPr>
        <sz val="7.5"/>
        <color rgb="FFFF0000"/>
        <rFont val="Calibri"/>
        <family val="2"/>
        <scheme val="minor"/>
      </rPr>
      <t xml:space="preserve"> </t>
    </r>
  </si>
  <si>
    <t>L00558439</t>
  </si>
  <si>
    <t xml:space="preserve">Lauriguet, Chelsea </t>
  </si>
  <si>
    <t>L00546932</t>
  </si>
  <si>
    <t xml:space="preserve">Liu, Lujie </t>
  </si>
  <si>
    <t>L00604405</t>
  </si>
  <si>
    <r>
      <t>Michelson, Lauren M</t>
    </r>
    <r>
      <rPr>
        <sz val="7.5"/>
        <color rgb="FFFF0000"/>
        <rFont val="Calibri"/>
        <family val="2"/>
        <scheme val="minor"/>
      </rPr>
      <t xml:space="preserve"> </t>
    </r>
  </si>
  <si>
    <t>L00566996</t>
  </si>
  <si>
    <r>
      <t>Moore, Patrick T</t>
    </r>
    <r>
      <rPr>
        <sz val="7.5"/>
        <color rgb="FFFF0000"/>
        <rFont val="Calibri"/>
        <family val="2"/>
        <scheme val="minor"/>
      </rPr>
      <t xml:space="preserve"> </t>
    </r>
  </si>
  <si>
    <t>L00543490</t>
  </si>
  <si>
    <t>L00606631</t>
  </si>
  <si>
    <r>
      <t>Olinger, Michelle L</t>
    </r>
    <r>
      <rPr>
        <sz val="7.5"/>
        <color rgb="FFFF0000"/>
        <rFont val="Calibri"/>
        <family val="2"/>
        <scheme val="minor"/>
      </rPr>
      <t xml:space="preserve"> </t>
    </r>
  </si>
  <si>
    <t>L00559535</t>
  </si>
  <si>
    <t>L00591241</t>
  </si>
  <si>
    <t>L00566367</t>
  </si>
  <si>
    <r>
      <t>Pickar, Alisha Dawn</t>
    </r>
    <r>
      <rPr>
        <sz val="7.5"/>
        <color rgb="FFFF0000"/>
        <rFont val="Calibri"/>
        <family val="2"/>
        <scheme val="minor"/>
      </rPr>
      <t xml:space="preserve"> </t>
    </r>
  </si>
  <si>
    <t>L00552375</t>
  </si>
  <si>
    <t xml:space="preserve">Polteno, Robert </t>
  </si>
  <si>
    <t>L00613698</t>
  </si>
  <si>
    <t xml:space="preserve">Ramirez-Delgado, Alexa </t>
  </si>
  <si>
    <t>L00611486</t>
  </si>
  <si>
    <r>
      <t>Randall, Desiree Rose</t>
    </r>
    <r>
      <rPr>
        <sz val="7.5"/>
        <color rgb="FFFF0000"/>
        <rFont val="Calibri"/>
        <family val="2"/>
        <scheme val="minor"/>
      </rPr>
      <t xml:space="preserve"> </t>
    </r>
  </si>
  <si>
    <t>L00117516</t>
  </si>
  <si>
    <t xml:space="preserve">Ritchie, McKynzie </t>
  </si>
  <si>
    <t>L00569567</t>
  </si>
  <si>
    <r>
      <t>Rocha, Aaron E</t>
    </r>
    <r>
      <rPr>
        <sz val="7.5"/>
        <color rgb="FFFF0000"/>
        <rFont val="Calibri"/>
        <family val="2"/>
        <scheme val="minor"/>
      </rPr>
      <t xml:space="preserve"> </t>
    </r>
  </si>
  <si>
    <t>L00479196</t>
  </si>
  <si>
    <r>
      <t>Savage, Gina Mariella</t>
    </r>
    <r>
      <rPr>
        <sz val="7.5"/>
        <color rgb="FFFF0000"/>
        <rFont val="Calibri"/>
        <family val="2"/>
        <scheme val="minor"/>
      </rPr>
      <t xml:space="preserve"> </t>
    </r>
  </si>
  <si>
    <t>L00555936</t>
  </si>
  <si>
    <t xml:space="preserve">Scharf, Mason </t>
  </si>
  <si>
    <t>L00602956</t>
  </si>
  <si>
    <r>
      <t>Shunta, Brian Andrew</t>
    </r>
    <r>
      <rPr>
        <sz val="7.5"/>
        <color rgb="FFFF0000"/>
        <rFont val="Calibri"/>
        <family val="2"/>
        <scheme val="minor"/>
      </rPr>
      <t xml:space="preserve"> </t>
    </r>
  </si>
  <si>
    <t>L00553955</t>
  </si>
  <si>
    <t xml:space="preserve">Silva, Cristina </t>
  </si>
  <si>
    <t>L00614088</t>
  </si>
  <si>
    <t xml:space="preserve">Tu, Cheng </t>
  </si>
  <si>
    <t>L00608437</t>
  </si>
  <si>
    <r>
      <t>Vinson, Allie S</t>
    </r>
    <r>
      <rPr>
        <sz val="7.5"/>
        <color rgb="FFFF0000"/>
        <rFont val="Calibri"/>
        <family val="2"/>
        <scheme val="minor"/>
      </rPr>
      <t xml:space="preserve"> </t>
    </r>
  </si>
  <si>
    <t>L00396143</t>
  </si>
  <si>
    <r>
      <t>Williams, Daniel L</t>
    </r>
    <r>
      <rPr>
        <sz val="7.5"/>
        <color rgb="FFFF0000"/>
        <rFont val="Calibri"/>
        <family val="2"/>
        <scheme val="minor"/>
      </rPr>
      <t xml:space="preserve"> </t>
    </r>
  </si>
  <si>
    <t>L00007764</t>
  </si>
  <si>
    <t xml:space="preserve">Ye, Menghua </t>
  </si>
  <si>
    <t>L00614143</t>
  </si>
  <si>
    <r>
      <t>Dollarhide, Justin M</t>
    </r>
    <r>
      <rPr>
        <sz val="7.5"/>
        <color rgb="FFFF0000"/>
        <rFont val="Calibri"/>
        <family val="2"/>
        <scheme val="minor"/>
      </rPr>
      <t xml:space="preserve"> </t>
    </r>
  </si>
  <si>
    <t>CRN 43555  SP 15  142</t>
  </si>
  <si>
    <t>M</t>
  </si>
  <si>
    <t>W</t>
  </si>
  <si>
    <t>F</t>
  </si>
  <si>
    <t>N</t>
  </si>
  <si>
    <t>O</t>
  </si>
  <si>
    <t>C</t>
  </si>
  <si>
    <t>L</t>
  </si>
  <si>
    <t>A</t>
  </si>
  <si>
    <t>S</t>
  </si>
  <si>
    <t>E</t>
  </si>
  <si>
    <t>R</t>
  </si>
  <si>
    <t>I</t>
  </si>
  <si>
    <t>D</t>
  </si>
  <si>
    <t>Y</t>
  </si>
  <si>
    <t xml:space="preserve">Bonus points </t>
  </si>
  <si>
    <t>Perfect Score</t>
  </si>
  <si>
    <t xml:space="preserve">Assignment </t>
  </si>
  <si>
    <t>U</t>
  </si>
  <si>
    <t>Gooding  Tre</t>
  </si>
  <si>
    <t>Babies</t>
  </si>
  <si>
    <t>Lrg C Map Q</t>
  </si>
  <si>
    <t>Latin Amer</t>
  </si>
  <si>
    <t>Europe</t>
  </si>
  <si>
    <t>Africa All</t>
  </si>
  <si>
    <t>All Asia</t>
  </si>
  <si>
    <t>Photos</t>
  </si>
  <si>
    <t>n</t>
  </si>
  <si>
    <t>o</t>
  </si>
  <si>
    <t>c</t>
  </si>
  <si>
    <t>l</t>
  </si>
  <si>
    <t>a</t>
  </si>
  <si>
    <t>s</t>
  </si>
  <si>
    <t>e</t>
  </si>
  <si>
    <t>g</t>
  </si>
  <si>
    <t>f</t>
  </si>
  <si>
    <t>r</t>
  </si>
  <si>
    <t>Ojha, Ashwin</t>
  </si>
  <si>
    <t>Price-Clark, Daysean M</t>
  </si>
  <si>
    <t>Valencia, Moses R</t>
  </si>
  <si>
    <t>Wunnicke, Cole M</t>
  </si>
  <si>
    <t>Rasmussen, Kayla</t>
  </si>
  <si>
    <t>Nunez, Carter A</t>
  </si>
  <si>
    <t>Newell, Freeda A</t>
  </si>
  <si>
    <t>Moore, E'lon D</t>
  </si>
  <si>
    <t>Manry, Rebecca S</t>
  </si>
  <si>
    <t>Kirby, Elizabeth</t>
  </si>
  <si>
    <t>Garza, Jaimen N</t>
  </si>
  <si>
    <t>Fleming, Ashton O</t>
  </si>
  <si>
    <t>Ellis, Shannon M</t>
  </si>
  <si>
    <t>Dobler, Mitchell S</t>
  </si>
  <si>
    <t>Carrier, Madilyn R</t>
  </si>
  <si>
    <t>Brands, Jaden T</t>
  </si>
  <si>
    <t>Tully, Derek M</t>
  </si>
  <si>
    <t>Stevens, Caleb P</t>
  </si>
  <si>
    <t xml:space="preserve">Torres-Brown, Ian </t>
  </si>
  <si>
    <t xml:space="preserve">Anady, Jacob </t>
  </si>
  <si>
    <t xml:space="preserve">Arscott, Jamie </t>
  </si>
  <si>
    <t xml:space="preserve">Alonzo, Nick </t>
  </si>
  <si>
    <t xml:space="preserve">Brenneman, Michelle </t>
  </si>
  <si>
    <t>Christoffels, Emilie L</t>
  </si>
  <si>
    <t>Collver, Gordon A</t>
  </si>
  <si>
    <t>Eby, Zane T</t>
  </si>
  <si>
    <t>Grisham, Melinda J</t>
  </si>
  <si>
    <t>Huglen, Evan J</t>
  </si>
  <si>
    <r>
      <t>Kerron, Grady M</t>
    </r>
    <r>
      <rPr>
        <sz val="7.5"/>
        <color rgb="FFFF0000"/>
        <rFont val="Calibri"/>
        <family val="2"/>
        <scheme val="minor"/>
      </rPr>
      <t xml:space="preserve"> </t>
    </r>
  </si>
  <si>
    <t>Koski, Kyle D</t>
  </si>
  <si>
    <t>Lilly, John R</t>
  </si>
  <si>
    <t>Logan, Cory T</t>
  </si>
  <si>
    <t>Manthe, Peter J</t>
  </si>
  <si>
    <t>McDowell, Karen G</t>
  </si>
  <si>
    <t>Mitchell, Thomas R</t>
  </si>
  <si>
    <t>Nunes, Edward J</t>
  </si>
  <si>
    <t>Olivas, Ashley N</t>
  </si>
  <si>
    <t>Umenhofer, Erik M</t>
  </si>
  <si>
    <t>Waldron, Tim C</t>
  </si>
  <si>
    <r>
      <t xml:space="preserve">Harding, Samantha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</si>
  <si>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Hirtle, Hannah </t>
  </si>
  <si>
    <t xml:space="preserve">Hubata-Vacek, Andrew </t>
  </si>
  <si>
    <t xml:space="preserve">Mullin, Ian </t>
  </si>
  <si>
    <t>Lect Quz</t>
  </si>
  <si>
    <t>lect QZ</t>
  </si>
  <si>
    <t xml:space="preserve">possible </t>
  </si>
  <si>
    <t>map Quiz 1</t>
  </si>
  <si>
    <t xml:space="preserve">Bonus </t>
  </si>
  <si>
    <t>LQz 2</t>
  </si>
  <si>
    <t>LQz 1</t>
  </si>
  <si>
    <t>Map Qz 1</t>
  </si>
  <si>
    <t>carbon footprint</t>
  </si>
  <si>
    <t xml:space="preserve">Jaime Ramos, Effron </t>
  </si>
  <si>
    <t>2nd hour</t>
  </si>
  <si>
    <t>ExaM 1</t>
  </si>
  <si>
    <t>GT</t>
  </si>
  <si>
    <t>OA</t>
  </si>
  <si>
    <t>4/16SE Asia</t>
  </si>
  <si>
    <t>4/21Presentation</t>
  </si>
  <si>
    <t>NO AFR</t>
  </si>
  <si>
    <t>EXAM1</t>
  </si>
  <si>
    <t>Map Test 2</t>
  </si>
  <si>
    <t>Map Quiz 2</t>
  </si>
  <si>
    <t xml:space="preserve">middle east </t>
  </si>
  <si>
    <t xml:space="preserve">Midtetm exam </t>
  </si>
  <si>
    <t>All Africa</t>
  </si>
  <si>
    <t>Exam 2</t>
  </si>
  <si>
    <t>Ex2 retur5/22/2015</t>
  </si>
  <si>
    <t>5/21/2015 quiz</t>
  </si>
  <si>
    <t xml:space="preserve">video </t>
  </si>
  <si>
    <t>Map quiz 3</t>
  </si>
  <si>
    <t>map quiz 3</t>
  </si>
  <si>
    <t>MAP QUIZ 3</t>
  </si>
  <si>
    <t>CONFR</t>
  </si>
  <si>
    <t>NO ROLL</t>
  </si>
  <si>
    <t>Carbon FP 4/20/2015</t>
  </si>
  <si>
    <t>Carbon FP4/20/2015</t>
  </si>
  <si>
    <t>attendence</t>
  </si>
  <si>
    <t>Exam 3</t>
  </si>
  <si>
    <t>Attend</t>
  </si>
  <si>
    <t xml:space="preserve">World map quiz </t>
  </si>
  <si>
    <t>A-</t>
  </si>
  <si>
    <t xml:space="preserve">F </t>
  </si>
  <si>
    <t>B+</t>
  </si>
  <si>
    <t>B</t>
  </si>
  <si>
    <t>A+</t>
  </si>
  <si>
    <t>MIDTERM %</t>
  </si>
  <si>
    <t>Peng, Hsin-Yun</t>
  </si>
  <si>
    <t>?</t>
  </si>
  <si>
    <t>MAP %</t>
  </si>
  <si>
    <t>MAP AVE</t>
  </si>
  <si>
    <t>MAP GRADE</t>
  </si>
  <si>
    <t>BIRTHRATE MAP</t>
  </si>
  <si>
    <t xml:space="preserve">GROUP WORK </t>
  </si>
  <si>
    <t>FINAL GRADE</t>
  </si>
  <si>
    <t xml:space="preserve">MIDTERM LETTER  </t>
  </si>
  <si>
    <t>NC</t>
  </si>
  <si>
    <t>INTERACTION PROJECT</t>
  </si>
  <si>
    <t>RECIPE PROJECT</t>
  </si>
  <si>
    <t xml:space="preserve">Pantoskey, Allie </t>
  </si>
  <si>
    <t>Donohue, David</t>
  </si>
  <si>
    <t>b</t>
  </si>
  <si>
    <t>40% PARTICIP AVE</t>
  </si>
  <si>
    <t>B-</t>
  </si>
  <si>
    <t>C-</t>
  </si>
  <si>
    <t xml:space="preserve">    </t>
  </si>
  <si>
    <t>FINAL course grade</t>
  </si>
  <si>
    <t>course</t>
  </si>
  <si>
    <t>Course</t>
  </si>
  <si>
    <t>C+</t>
  </si>
  <si>
    <t>CRN 41179 10AM GEOG 141 SP15</t>
  </si>
  <si>
    <t>RECEIVED</t>
  </si>
  <si>
    <t>HUMAN GEOGRAPHY SPRING 2015</t>
  </si>
  <si>
    <t>D-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</si>
</sst>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color theme="1"/>
      <name val="Calibri"/>
      <scheme val="minor"/>
    </font>
    <font>
      <sz val="12"/>
      <name val="Calibri"/>
      <scheme val="minor"/>
    </font>
    <font>
      <b/>
      <i/>
      <sz val="14"/>
      <color theme="1"/>
      <name val="Calibri"/>
      <scheme val="minor"/>
    </font>
    <font>
      <b/>
      <sz val="12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16" fontId="0" fillId="0" borderId="1" xfId="0" applyNumberFormat="1" applyBorder="1"/>
    <xf numFmtId="16" fontId="0" fillId="0" borderId="1" xfId="0" applyNumberFormat="1" applyBorder="1" applyAlignment="1">
      <alignment textRotation="90"/>
    </xf>
    <xf numFmtId="0" fontId="0" fillId="0" borderId="1" xfId="0" applyBorder="1" applyAlignment="1">
      <alignment textRotation="90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" fontId="0" fillId="0" borderId="6" xfId="0" applyNumberFormat="1" applyBorder="1" applyAlignment="1">
      <alignment textRotation="90"/>
    </xf>
    <xf numFmtId="16" fontId="0" fillId="0" borderId="8" xfId="0" applyNumberFormat="1" applyBorder="1" applyAlignment="1">
      <alignment textRotation="90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6" xfId="0" applyFill="1" applyBorder="1" applyAlignment="1">
      <alignment textRotation="90"/>
    </xf>
    <xf numFmtId="16" fontId="0" fillId="2" borderId="8" xfId="0" applyNumberFormat="1" applyFill="1" applyBorder="1" applyAlignment="1">
      <alignment textRotation="90"/>
    </xf>
    <xf numFmtId="0" fontId="1" fillId="0" borderId="0" xfId="0" applyFont="1"/>
    <xf numFmtId="0" fontId="0" fillId="3" borderId="1" xfId="0" applyFill="1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16" fontId="0" fillId="4" borderId="6" xfId="0" applyNumberFormat="1" applyFill="1" applyBorder="1" applyAlignment="1">
      <alignment textRotation="90"/>
    </xf>
    <xf numFmtId="0" fontId="0" fillId="5" borderId="1" xfId="0" applyFill="1" applyBorder="1"/>
    <xf numFmtId="9" fontId="0" fillId="0" borderId="1" xfId="0" applyNumberFormat="1" applyBorder="1"/>
    <xf numFmtId="0" fontId="0" fillId="4" borderId="6" xfId="0" applyFill="1" applyBorder="1" applyAlignment="1">
      <alignment textRotation="90"/>
    </xf>
    <xf numFmtId="0" fontId="0" fillId="6" borderId="6" xfId="0" applyFill="1" applyBorder="1" applyAlignment="1">
      <alignment textRotation="90"/>
    </xf>
    <xf numFmtId="0" fontId="0" fillId="6" borderId="1" xfId="0" applyFill="1" applyBorder="1" applyAlignment="1">
      <alignment textRotation="90"/>
    </xf>
    <xf numFmtId="16" fontId="0" fillId="6" borderId="1" xfId="0" applyNumberFormat="1" applyFill="1" applyBorder="1" applyAlignment="1">
      <alignment textRotation="90"/>
    </xf>
    <xf numFmtId="0" fontId="0" fillId="7" borderId="1" xfId="0" applyFill="1" applyBorder="1" applyAlignment="1">
      <alignment textRotation="90"/>
    </xf>
    <xf numFmtId="0" fontId="1" fillId="0" borderId="1" xfId="0" applyFont="1" applyBorder="1"/>
    <xf numFmtId="0" fontId="0" fillId="7" borderId="6" xfId="0" applyFill="1" applyBorder="1" applyAlignment="1">
      <alignment textRotation="90"/>
    </xf>
    <xf numFmtId="0" fontId="0" fillId="8" borderId="6" xfId="0" applyFill="1" applyBorder="1" applyAlignment="1">
      <alignment textRotation="90"/>
    </xf>
    <xf numFmtId="0" fontId="1" fillId="0" borderId="6" xfId="0" applyFont="1" applyBorder="1" applyAlignment="1">
      <alignment textRotation="90"/>
    </xf>
    <xf numFmtId="0" fontId="1" fillId="0" borderId="2" xfId="0" applyFont="1" applyBorder="1"/>
    <xf numFmtId="9" fontId="0" fillId="0" borderId="0" xfId="0" applyNumberFormat="1"/>
    <xf numFmtId="16" fontId="7" fillId="0" borderId="1" xfId="0" applyNumberFormat="1" applyFont="1" applyBorder="1" applyAlignment="1">
      <alignment textRotation="90"/>
    </xf>
    <xf numFmtId="0" fontId="0" fillId="2" borderId="1" xfId="0" applyFill="1" applyBorder="1"/>
    <xf numFmtId="0" fontId="6" fillId="8" borderId="1" xfId="0" applyFont="1" applyFill="1" applyBorder="1"/>
    <xf numFmtId="0" fontId="6" fillId="0" borderId="1" xfId="0" applyFont="1" applyBorder="1" applyAlignment="1">
      <alignment textRotation="90"/>
    </xf>
    <xf numFmtId="16" fontId="6" fillId="0" borderId="1" xfId="0" applyNumberFormat="1" applyFont="1" applyBorder="1" applyAlignment="1">
      <alignment textRotation="90"/>
    </xf>
    <xf numFmtId="164" fontId="0" fillId="0" borderId="0" xfId="0" applyNumberFormat="1"/>
    <xf numFmtId="0" fontId="0" fillId="5" borderId="0" xfId="0" applyFill="1" applyBorder="1"/>
    <xf numFmtId="164" fontId="0" fillId="0" borderId="0" xfId="0" applyNumberFormat="1" applyBorder="1"/>
    <xf numFmtId="9" fontId="0" fillId="0" borderId="0" xfId="0" applyNumberFormat="1" applyBorder="1"/>
    <xf numFmtId="0" fontId="8" fillId="0" borderId="1" xfId="0" applyFont="1" applyBorder="1"/>
    <xf numFmtId="0" fontId="6" fillId="0" borderId="1" xfId="0" applyFont="1" applyBorder="1"/>
    <xf numFmtId="0" fontId="6" fillId="0" borderId="0" xfId="0" applyFont="1" applyBorder="1"/>
    <xf numFmtId="0" fontId="6" fillId="5" borderId="1" xfId="0" applyFont="1" applyFill="1" applyBorder="1"/>
    <xf numFmtId="0" fontId="6" fillId="5" borderId="0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textRotation="90"/>
    </xf>
    <xf numFmtId="16" fontId="9" fillId="5" borderId="1" xfId="0" applyNumberFormat="1" applyFont="1" applyFill="1" applyBorder="1" applyAlignment="1">
      <alignment textRotation="90"/>
    </xf>
    <xf numFmtId="0" fontId="9" fillId="5" borderId="1" xfId="0" applyFont="1" applyFill="1" applyBorder="1" applyAlignment="1">
      <alignment textRotation="90"/>
    </xf>
    <xf numFmtId="0" fontId="9" fillId="9" borderId="1" xfId="0" applyFont="1" applyFill="1" applyBorder="1" applyAlignment="1">
      <alignment textRotation="90"/>
    </xf>
    <xf numFmtId="0" fontId="9" fillId="8" borderId="1" xfId="0" applyFont="1" applyFill="1" applyBorder="1" applyAlignment="1">
      <alignment textRotation="90"/>
    </xf>
    <xf numFmtId="0" fontId="6" fillId="8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165" fontId="0" fillId="0" borderId="1" xfId="0" applyNumberFormat="1" applyBorder="1"/>
    <xf numFmtId="165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0" fillId="0" borderId="0" xfId="0" applyNumberFormat="1"/>
    <xf numFmtId="0" fontId="0" fillId="2" borderId="1" xfId="0" applyFill="1" applyBorder="1" applyAlignment="1">
      <alignment horizontal="center" textRotation="90"/>
    </xf>
    <xf numFmtId="16" fontId="0" fillId="0" borderId="1" xfId="0" applyNumberFormat="1" applyBorder="1" applyAlignment="1">
      <alignment horizontal="center" textRotation="90"/>
    </xf>
    <xf numFmtId="0" fontId="0" fillId="6" borderId="1" xfId="0" applyFill="1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/>
    <xf numFmtId="0" fontId="0" fillId="0" borderId="1" xfId="0" applyFont="1" applyBorder="1" applyAlignment="1">
      <alignment horizontal="justify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8" fillId="0" borderId="3" xfId="0" applyNumberFormat="1" applyFont="1" applyBorder="1"/>
    <xf numFmtId="0" fontId="8" fillId="0" borderId="0" xfId="0" applyNumberFormat="1" applyFont="1" applyBorder="1"/>
    <xf numFmtId="0" fontId="10" fillId="0" borderId="1" xfId="0" applyFont="1" applyBorder="1" applyAlignment="1">
      <alignment wrapText="1"/>
    </xf>
    <xf numFmtId="0" fontId="8" fillId="0" borderId="1" xfId="0" applyNumberFormat="1" applyFont="1" applyBorder="1" applyAlignment="1">
      <alignment textRotation="90"/>
    </xf>
    <xf numFmtId="164" fontId="0" fillId="0" borderId="1" xfId="0" applyNumberFormat="1" applyBorder="1" applyAlignment="1">
      <alignment textRotation="90"/>
    </xf>
    <xf numFmtId="9" fontId="0" fillId="0" borderId="1" xfId="0" applyNumberFormat="1" applyBorder="1" applyAlignment="1">
      <alignment textRotation="90"/>
    </xf>
    <xf numFmtId="0" fontId="8" fillId="0" borderId="1" xfId="0" applyNumberFormat="1" applyFont="1" applyBorder="1"/>
    <xf numFmtId="16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9" fillId="9" borderId="1" xfId="0" applyFont="1" applyFill="1" applyBorder="1"/>
    <xf numFmtId="0" fontId="9" fillId="9" borderId="0" xfId="0" applyFont="1" applyFill="1" applyBorder="1"/>
    <xf numFmtId="0" fontId="9" fillId="9" borderId="4" xfId="0" applyFont="1" applyFill="1" applyBorder="1"/>
    <xf numFmtId="0" fontId="0" fillId="9" borderId="1" xfId="0" applyFont="1" applyFill="1" applyBorder="1" applyAlignment="1">
      <alignment textRotation="90"/>
    </xf>
    <xf numFmtId="9" fontId="8" fillId="9" borderId="1" xfId="0" applyNumberFormat="1" applyFont="1" applyFill="1" applyBorder="1"/>
    <xf numFmtId="9" fontId="0" fillId="9" borderId="1" xfId="0" applyNumberFormat="1" applyFont="1" applyFill="1" applyBorder="1"/>
    <xf numFmtId="0" fontId="0" fillId="9" borderId="1" xfId="0" applyFont="1" applyFill="1" applyBorder="1"/>
    <xf numFmtId="0" fontId="0" fillId="9" borderId="0" xfId="0" applyFont="1" applyFill="1" applyBorder="1"/>
    <xf numFmtId="0" fontId="0" fillId="9" borderId="6" xfId="0" applyFont="1" applyFill="1" applyBorder="1"/>
    <xf numFmtId="0" fontId="0" fillId="9" borderId="3" xfId="0" applyFont="1" applyFill="1" applyBorder="1"/>
    <xf numFmtId="0" fontId="11" fillId="9" borderId="1" xfId="0" applyFont="1" applyFill="1" applyBorder="1" applyAlignment="1">
      <alignment textRotation="90"/>
    </xf>
    <xf numFmtId="0" fontId="11" fillId="9" borderId="1" xfId="0" applyFont="1" applyFill="1" applyBorder="1"/>
    <xf numFmtId="0" fontId="11" fillId="9" borderId="0" xfId="0" applyFont="1" applyFill="1" applyBorder="1"/>
    <xf numFmtId="0" fontId="11" fillId="9" borderId="4" xfId="0" applyFont="1" applyFill="1" applyBorder="1"/>
    <xf numFmtId="16" fontId="9" fillId="9" borderId="1" xfId="0" applyNumberFormat="1" applyFont="1" applyFill="1" applyBorder="1"/>
  </cellXfs>
  <cellStyles count="10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3</xdr:col>
      <xdr:colOff>127000</xdr:colOff>
      <xdr:row>4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127000</xdr:colOff>
      <xdr:row>0</xdr:row>
      <xdr:rowOff>38100</xdr:rowOff>
    </xdr:to>
    <xdr:pic>
      <xdr:nvPicPr>
        <xdr:cNvPr id="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topLeftCell="C1" zoomScale="150" zoomScaleNormal="150" zoomScalePageLayoutView="150" workbookViewId="0">
      <selection activeCell="AU41" sqref="A1:AU41"/>
    </sheetView>
  </sheetViews>
  <sheetFormatPr baseColWidth="10" defaultRowHeight="15" x14ac:dyDescent="0"/>
  <cols>
    <col min="1" max="1" width="18.83203125" customWidth="1"/>
    <col min="2" max="2" width="10.83203125" hidden="1" customWidth="1"/>
    <col min="3" max="4" width="4.1640625" customWidth="1"/>
    <col min="5" max="6" width="2.5" style="2" hidden="1" customWidth="1"/>
    <col min="7" max="7" width="3.5" style="9" hidden="1" customWidth="1"/>
    <col min="8" max="8" width="2.5" style="9" customWidth="1"/>
    <col min="9" max="11" width="2.5" style="7" hidden="1" customWidth="1"/>
    <col min="12" max="12" width="2.5" style="7" customWidth="1"/>
    <col min="13" max="13" width="2.5" style="7" hidden="1" customWidth="1"/>
    <col min="14" max="14" width="3" style="7" hidden="1" customWidth="1"/>
    <col min="15" max="15" width="2.5" style="7" hidden="1" customWidth="1"/>
    <col min="16" max="16" width="3" style="7" customWidth="1"/>
    <col min="17" max="17" width="2.83203125" style="7" customWidth="1"/>
    <col min="18" max="18" width="3.1640625" style="7" hidden="1" customWidth="1"/>
    <col min="19" max="19" width="3" style="7" hidden="1" customWidth="1"/>
    <col min="20" max="20" width="3.6640625" style="7" customWidth="1"/>
    <col min="21" max="23" width="2.5" style="7" hidden="1" customWidth="1"/>
    <col min="24" max="24" width="3.6640625" style="7" customWidth="1"/>
    <col min="25" max="30" width="2.5" style="7" hidden="1" customWidth="1"/>
    <col min="31" max="31" width="5" style="7" customWidth="1"/>
    <col min="32" max="37" width="2.5" style="7" hidden="1" customWidth="1"/>
    <col min="38" max="39" width="3.33203125" style="7" customWidth="1"/>
    <col min="40" max="40" width="3.5" style="7" hidden="1" customWidth="1"/>
    <col min="41" max="42" width="2.5" style="7" hidden="1" customWidth="1"/>
    <col min="43" max="43" width="4.33203125" style="7" customWidth="1"/>
    <col min="44" max="44" width="6" style="40" customWidth="1"/>
    <col min="45" max="45" width="7.83203125" style="65" customWidth="1"/>
    <col min="46" max="46" width="3.1640625" style="24" customWidth="1"/>
    <col min="47" max="47" width="7" customWidth="1"/>
  </cols>
  <sheetData>
    <row r="1" spans="1:47" s="2" customFormat="1" ht="11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 t="s">
        <v>275</v>
      </c>
      <c r="R1" s="12"/>
      <c r="S1" s="12"/>
      <c r="T1" s="12"/>
      <c r="U1" s="12"/>
      <c r="V1" s="12"/>
      <c r="W1" s="12" t="s">
        <v>274</v>
      </c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36"/>
      <c r="AS1" s="64"/>
      <c r="AT1" s="36"/>
    </row>
    <row r="2" spans="1:47" ht="30" customHeight="1">
      <c r="A2" s="14" t="s">
        <v>311</v>
      </c>
      <c r="B2" s="15" t="s">
        <v>0</v>
      </c>
      <c r="C2" s="26"/>
      <c r="D2" t="s">
        <v>252</v>
      </c>
      <c r="E2" s="16">
        <v>42093</v>
      </c>
      <c r="F2" s="16">
        <v>42095</v>
      </c>
      <c r="G2" s="17">
        <v>42097</v>
      </c>
      <c r="H2" s="23" t="s">
        <v>245</v>
      </c>
      <c r="I2" s="16">
        <v>42100</v>
      </c>
      <c r="J2" s="16">
        <v>42102</v>
      </c>
      <c r="K2" s="16">
        <v>42104</v>
      </c>
      <c r="L2" s="22" t="s">
        <v>244</v>
      </c>
      <c r="M2" s="16">
        <v>42107</v>
      </c>
      <c r="N2" s="16">
        <v>42109</v>
      </c>
      <c r="O2" s="16">
        <v>42111</v>
      </c>
      <c r="P2" s="32" t="s">
        <v>247</v>
      </c>
      <c r="Q2" s="16" t="s">
        <v>276</v>
      </c>
      <c r="R2" s="16">
        <v>42116</v>
      </c>
      <c r="S2" s="16">
        <v>42118</v>
      </c>
      <c r="T2" s="28" t="s">
        <v>255</v>
      </c>
      <c r="U2" s="16">
        <v>42121</v>
      </c>
      <c r="V2" s="16">
        <v>42123</v>
      </c>
      <c r="W2" s="16">
        <v>42125</v>
      </c>
      <c r="X2" s="32" t="s">
        <v>263</v>
      </c>
      <c r="Y2" s="16">
        <v>42128</v>
      </c>
      <c r="Z2" s="16">
        <v>42130</v>
      </c>
      <c r="AA2" s="16">
        <v>42132</v>
      </c>
      <c r="AB2" s="16">
        <v>42135</v>
      </c>
      <c r="AC2" s="16">
        <v>42137</v>
      </c>
      <c r="AD2" s="16">
        <v>42139</v>
      </c>
      <c r="AE2" s="31" t="s">
        <v>267</v>
      </c>
      <c r="AF2" s="16">
        <v>42142</v>
      </c>
      <c r="AG2" s="16">
        <v>42144</v>
      </c>
      <c r="AH2" s="16" t="s">
        <v>268</v>
      </c>
      <c r="AI2" s="16">
        <v>42149</v>
      </c>
      <c r="AJ2" s="16">
        <v>42151</v>
      </c>
      <c r="AK2" s="16">
        <v>42153</v>
      </c>
      <c r="AL2" s="32" t="s">
        <v>273</v>
      </c>
      <c r="AM2" s="38" t="s">
        <v>280</v>
      </c>
      <c r="AN2" s="16">
        <v>42156</v>
      </c>
      <c r="AO2" s="16">
        <v>42158</v>
      </c>
      <c r="AP2" s="16">
        <v>42160</v>
      </c>
      <c r="AQ2" s="37" t="s">
        <v>279</v>
      </c>
      <c r="AR2" s="39"/>
      <c r="AS2" s="64"/>
      <c r="AT2" s="36"/>
      <c r="AU2" s="2"/>
    </row>
    <row r="3" spans="1:47" ht="8" customHeight="1">
      <c r="A3" s="3"/>
      <c r="B3" s="4"/>
      <c r="C3" s="4"/>
      <c r="D3" s="4"/>
      <c r="E3" s="2" t="s">
        <v>165</v>
      </c>
      <c r="F3" s="2" t="s">
        <v>166</v>
      </c>
      <c r="G3" s="8" t="s">
        <v>167</v>
      </c>
      <c r="H3" s="8" t="s">
        <v>167</v>
      </c>
      <c r="I3" s="2" t="s">
        <v>165</v>
      </c>
      <c r="J3" s="2" t="s">
        <v>166</v>
      </c>
      <c r="K3" s="2" t="s">
        <v>167</v>
      </c>
      <c r="L3" s="2"/>
      <c r="M3" s="2" t="s">
        <v>165</v>
      </c>
      <c r="N3" s="2" t="s">
        <v>166</v>
      </c>
      <c r="O3" s="2" t="s">
        <v>167</v>
      </c>
      <c r="P3"/>
      <c r="Q3" s="2" t="s">
        <v>165</v>
      </c>
      <c r="R3" s="2" t="s">
        <v>166</v>
      </c>
      <c r="S3" s="2" t="s">
        <v>167</v>
      </c>
      <c r="T3" s="2"/>
      <c r="U3" s="2" t="s">
        <v>165</v>
      </c>
      <c r="V3" s="2" t="s">
        <v>166</v>
      </c>
      <c r="W3" s="2" t="s">
        <v>167</v>
      </c>
      <c r="X3" s="2"/>
      <c r="Y3" s="2" t="s">
        <v>165</v>
      </c>
      <c r="Z3" s="2" t="s">
        <v>166</v>
      </c>
      <c r="AA3" s="2" t="s">
        <v>167</v>
      </c>
      <c r="AB3" s="2" t="s">
        <v>165</v>
      </c>
      <c r="AC3" s="2" t="s">
        <v>166</v>
      </c>
      <c r="AD3" s="2" t="s">
        <v>167</v>
      </c>
      <c r="AE3" s="2"/>
      <c r="AF3" s="2" t="s">
        <v>165</v>
      </c>
      <c r="AG3" s="2" t="s">
        <v>166</v>
      </c>
      <c r="AH3" s="2" t="s">
        <v>167</v>
      </c>
      <c r="AI3" s="2" t="s">
        <v>165</v>
      </c>
      <c r="AJ3" s="2" t="s">
        <v>166</v>
      </c>
      <c r="AK3" s="2" t="s">
        <v>167</v>
      </c>
      <c r="AL3" s="2"/>
      <c r="AM3" s="2"/>
      <c r="AN3" s="2" t="s">
        <v>165</v>
      </c>
      <c r="AO3" s="2" t="s">
        <v>166</v>
      </c>
      <c r="AP3" s="2" t="s">
        <v>167</v>
      </c>
      <c r="AQ3" s="2"/>
      <c r="AR3" s="36"/>
      <c r="AS3" s="64"/>
      <c r="AT3" s="36"/>
      <c r="AU3" s="2"/>
    </row>
    <row r="4" spans="1:47" ht="14" customHeight="1">
      <c r="A4" s="3" t="s">
        <v>246</v>
      </c>
      <c r="B4" s="4"/>
      <c r="C4" s="4"/>
      <c r="D4" s="4"/>
      <c r="G4" s="8"/>
      <c r="H4" s="8">
        <v>3</v>
      </c>
      <c r="I4" s="2"/>
      <c r="J4" s="2"/>
      <c r="K4" s="2"/>
      <c r="L4" s="2">
        <v>4</v>
      </c>
      <c r="M4" s="2"/>
      <c r="N4" s="2"/>
      <c r="O4" s="2"/>
      <c r="P4" s="2">
        <v>20</v>
      </c>
      <c r="Q4" s="2">
        <v>2</v>
      </c>
      <c r="R4" s="2"/>
      <c r="S4" s="2"/>
      <c r="T4" s="2">
        <v>66</v>
      </c>
      <c r="U4" s="2"/>
      <c r="V4" s="2"/>
      <c r="W4" s="2"/>
      <c r="X4" s="2">
        <v>20</v>
      </c>
      <c r="Y4" s="2"/>
      <c r="Z4" s="2"/>
      <c r="AA4" s="2"/>
      <c r="AB4" s="2"/>
      <c r="AC4" s="2"/>
      <c r="AD4" s="2"/>
      <c r="AE4" s="2">
        <v>66</v>
      </c>
      <c r="AF4" s="2"/>
      <c r="AG4" s="2"/>
      <c r="AH4" s="2"/>
      <c r="AI4" s="2" t="s">
        <v>168</v>
      </c>
      <c r="AJ4" s="2"/>
      <c r="AK4" s="2" t="s">
        <v>168</v>
      </c>
      <c r="AL4" s="2">
        <v>20</v>
      </c>
      <c r="AM4" s="2">
        <v>27</v>
      </c>
      <c r="AN4" s="2"/>
      <c r="AO4" s="2"/>
      <c r="AP4" s="2"/>
      <c r="AQ4" s="2">
        <v>96</v>
      </c>
      <c r="AR4" s="36">
        <f>SUM(E4:AQ4)</f>
        <v>324</v>
      </c>
      <c r="AS4" s="64"/>
      <c r="AT4" s="36"/>
      <c r="AU4" s="2"/>
    </row>
    <row r="5" spans="1:47" ht="14" customHeight="1">
      <c r="A5" s="21" t="s">
        <v>248</v>
      </c>
      <c r="B5" s="4"/>
      <c r="C5" s="4"/>
      <c r="D5" s="4"/>
      <c r="G5" s="8"/>
      <c r="H5" s="8">
        <v>0</v>
      </c>
      <c r="I5" s="2"/>
      <c r="J5" s="2"/>
      <c r="K5" s="2"/>
      <c r="L5" s="2">
        <v>0</v>
      </c>
      <c r="M5" s="2"/>
      <c r="N5" s="2"/>
      <c r="O5" s="2"/>
      <c r="P5" s="2">
        <v>4</v>
      </c>
      <c r="Q5" s="2"/>
      <c r="R5" s="2"/>
      <c r="S5" s="2"/>
      <c r="T5" s="2">
        <v>8</v>
      </c>
      <c r="U5" s="2"/>
      <c r="V5" s="2"/>
      <c r="W5" s="2"/>
      <c r="X5" s="2">
        <v>2</v>
      </c>
      <c r="Y5" s="2"/>
      <c r="Z5" s="2"/>
      <c r="AA5" s="2"/>
      <c r="AB5" s="2"/>
      <c r="AC5" s="2"/>
      <c r="AD5" s="2"/>
      <c r="AE5" s="2">
        <v>12</v>
      </c>
      <c r="AF5" s="2"/>
      <c r="AG5" s="2"/>
      <c r="AH5" s="2"/>
      <c r="AI5" s="2"/>
      <c r="AJ5" s="2"/>
      <c r="AK5" s="2" t="s">
        <v>169</v>
      </c>
      <c r="AL5" s="2">
        <v>5</v>
      </c>
      <c r="AM5" s="2"/>
      <c r="AN5" s="2"/>
      <c r="AO5" s="2"/>
      <c r="AP5" s="2"/>
      <c r="AQ5" s="2">
        <v>4</v>
      </c>
      <c r="AR5" s="36">
        <f>SUM(E5:AQ5)</f>
        <v>35</v>
      </c>
      <c r="AS5" s="64"/>
      <c r="AT5" s="36"/>
      <c r="AU5" s="2"/>
    </row>
    <row r="6" spans="1:47">
      <c r="A6" s="1" t="s">
        <v>222</v>
      </c>
      <c r="B6" s="5" t="s">
        <v>1</v>
      </c>
      <c r="C6" s="5">
        <v>105</v>
      </c>
      <c r="D6" s="5">
        <v>7.7</v>
      </c>
      <c r="G6" s="8"/>
      <c r="H6" s="8">
        <v>1</v>
      </c>
      <c r="I6" s="2"/>
      <c r="J6" s="2"/>
      <c r="K6" s="2"/>
      <c r="L6" s="2">
        <v>2</v>
      </c>
      <c r="M6" s="2"/>
      <c r="N6" s="2"/>
      <c r="O6" s="2"/>
      <c r="P6" s="2">
        <v>17</v>
      </c>
      <c r="Q6" s="2">
        <v>2</v>
      </c>
      <c r="R6" s="2"/>
      <c r="S6" s="2">
        <v>-1</v>
      </c>
      <c r="T6" s="2">
        <v>50</v>
      </c>
      <c r="U6" s="2"/>
      <c r="V6" s="2"/>
      <c r="W6" s="2" t="s">
        <v>192</v>
      </c>
      <c r="X6" s="2">
        <v>18</v>
      </c>
      <c r="Y6" s="2"/>
      <c r="Z6" s="2"/>
      <c r="AA6" s="2"/>
      <c r="AB6" s="2"/>
      <c r="AC6" s="2"/>
      <c r="AD6" s="2"/>
      <c r="AE6" s="2">
        <v>56</v>
      </c>
      <c r="AF6" s="2"/>
      <c r="AG6" s="2">
        <v>-1</v>
      </c>
      <c r="AH6" s="2">
        <v>-1</v>
      </c>
      <c r="AI6" s="2"/>
      <c r="AJ6" s="2"/>
      <c r="AK6" s="2" t="s">
        <v>170</v>
      </c>
      <c r="AL6" s="2">
        <v>11</v>
      </c>
      <c r="AM6" s="2">
        <v>27</v>
      </c>
      <c r="AN6" s="2"/>
      <c r="AO6" s="2"/>
      <c r="AP6" s="2"/>
      <c r="AQ6" s="2">
        <v>76</v>
      </c>
      <c r="AR6" s="36">
        <f t="shared" ref="AR6:AR42" si="0">SUM(E6:AQ6)</f>
        <v>257</v>
      </c>
      <c r="AS6" s="64">
        <f>AR6/324</f>
        <v>0.79320987654320985</v>
      </c>
      <c r="AT6" s="36" t="s">
        <v>285</v>
      </c>
      <c r="AU6" s="2"/>
    </row>
    <row r="7" spans="1:47">
      <c r="A7" s="1" t="s">
        <v>220</v>
      </c>
      <c r="B7" s="5" t="s">
        <v>2</v>
      </c>
      <c r="C7" s="5"/>
      <c r="D7" s="5"/>
      <c r="G7" s="8"/>
      <c r="H7" s="8">
        <v>3</v>
      </c>
      <c r="I7" s="2"/>
      <c r="J7" s="2"/>
      <c r="K7" s="2"/>
      <c r="L7" s="2">
        <v>2</v>
      </c>
      <c r="M7" s="2"/>
      <c r="N7" s="2"/>
      <c r="O7" s="2"/>
      <c r="P7" s="2">
        <v>24</v>
      </c>
      <c r="Q7" s="2">
        <v>0</v>
      </c>
      <c r="R7" s="2"/>
      <c r="S7" s="2"/>
      <c r="T7" s="2">
        <v>62</v>
      </c>
      <c r="U7" s="2"/>
      <c r="V7" s="2"/>
      <c r="W7" s="2" t="s">
        <v>193</v>
      </c>
      <c r="X7" s="2">
        <v>14</v>
      </c>
      <c r="Y7" s="2"/>
      <c r="Z7" s="2"/>
      <c r="AA7" s="2"/>
      <c r="AB7" s="2"/>
      <c r="AC7" s="2"/>
      <c r="AD7" s="2"/>
      <c r="AE7" s="2">
        <v>57</v>
      </c>
      <c r="AF7" s="2"/>
      <c r="AG7" s="2"/>
      <c r="AH7" s="2">
        <v>-1</v>
      </c>
      <c r="AI7" s="2" t="s">
        <v>170</v>
      </c>
      <c r="AJ7" s="2">
        <v>-1</v>
      </c>
      <c r="AK7" s="2" t="s">
        <v>171</v>
      </c>
      <c r="AL7" s="2"/>
      <c r="AM7" s="2">
        <v>27</v>
      </c>
      <c r="AN7" s="2"/>
      <c r="AO7" s="2"/>
      <c r="AP7" s="2"/>
      <c r="AQ7" s="2">
        <v>73</v>
      </c>
      <c r="AR7" s="36">
        <f t="shared" si="0"/>
        <v>260</v>
      </c>
      <c r="AS7" s="64">
        <f t="shared" ref="AS7:AS41" si="1">AR7/324</f>
        <v>0.80246913580246915</v>
      </c>
      <c r="AT7" s="36" t="s">
        <v>285</v>
      </c>
      <c r="AU7" s="2"/>
    </row>
    <row r="8" spans="1:47">
      <c r="A8" s="1" t="s">
        <v>221</v>
      </c>
      <c r="B8" s="5" t="s">
        <v>3</v>
      </c>
      <c r="C8" s="5">
        <v>270</v>
      </c>
      <c r="D8" s="5">
        <v>20</v>
      </c>
      <c r="G8" s="8"/>
      <c r="H8" s="8">
        <v>2</v>
      </c>
      <c r="I8" s="2"/>
      <c r="J8" s="2"/>
      <c r="K8" s="2"/>
      <c r="L8" s="2">
        <v>1</v>
      </c>
      <c r="M8" s="2"/>
      <c r="N8" s="2"/>
      <c r="O8" s="2"/>
      <c r="P8" s="2">
        <v>22</v>
      </c>
      <c r="Q8" s="2">
        <v>2</v>
      </c>
      <c r="R8" s="2"/>
      <c r="S8" s="2"/>
      <c r="T8" s="2">
        <v>46</v>
      </c>
      <c r="U8" s="2"/>
      <c r="V8" s="2"/>
      <c r="W8" s="2" t="s">
        <v>194</v>
      </c>
      <c r="X8" s="2">
        <v>19</v>
      </c>
      <c r="Y8" s="2"/>
      <c r="Z8" s="2"/>
      <c r="AA8" s="2"/>
      <c r="AB8" s="2"/>
      <c r="AC8" s="2"/>
      <c r="AD8" s="2"/>
      <c r="AE8" s="2">
        <v>35</v>
      </c>
      <c r="AF8" s="2"/>
      <c r="AG8" s="2"/>
      <c r="AH8" s="2"/>
      <c r="AI8" s="2" t="s">
        <v>171</v>
      </c>
      <c r="AJ8" s="2"/>
      <c r="AK8" s="2" t="s">
        <v>172</v>
      </c>
      <c r="AL8" s="2">
        <v>11</v>
      </c>
      <c r="AM8" s="2">
        <v>27</v>
      </c>
      <c r="AN8" s="2"/>
      <c r="AO8" s="2"/>
      <c r="AP8" s="2"/>
      <c r="AQ8" s="2">
        <v>49</v>
      </c>
      <c r="AR8" s="36">
        <f t="shared" si="0"/>
        <v>214</v>
      </c>
      <c r="AS8" s="64">
        <f t="shared" si="1"/>
        <v>0.66049382716049387</v>
      </c>
      <c r="AT8" s="36" t="s">
        <v>170</v>
      </c>
      <c r="AU8" s="2"/>
    </row>
    <row r="9" spans="1:47">
      <c r="A9" s="1" t="s">
        <v>4</v>
      </c>
      <c r="B9" s="5" t="s">
        <v>5</v>
      </c>
      <c r="C9" s="5">
        <v>495</v>
      </c>
      <c r="D9" s="5">
        <v>36</v>
      </c>
      <c r="G9" s="8"/>
      <c r="H9" s="8">
        <v>2</v>
      </c>
      <c r="I9" s="2"/>
      <c r="J9" s="2"/>
      <c r="K9" s="2"/>
      <c r="L9" s="2">
        <v>4</v>
      </c>
      <c r="M9" s="2">
        <v>-1</v>
      </c>
      <c r="N9" s="2"/>
      <c r="O9" s="2"/>
      <c r="P9" s="2">
        <v>20</v>
      </c>
      <c r="Q9" s="2">
        <v>2</v>
      </c>
      <c r="R9" s="2"/>
      <c r="S9" s="2"/>
      <c r="T9" s="2">
        <v>51</v>
      </c>
      <c r="U9" s="2"/>
      <c r="V9" s="2"/>
      <c r="W9" s="2" t="s">
        <v>195</v>
      </c>
      <c r="X9" s="2">
        <v>12</v>
      </c>
      <c r="Y9" s="2"/>
      <c r="Z9" s="2"/>
      <c r="AA9" s="2"/>
      <c r="AB9" s="2"/>
      <c r="AC9" s="2"/>
      <c r="AD9" s="2"/>
      <c r="AE9" s="2">
        <v>45</v>
      </c>
      <c r="AF9" s="2"/>
      <c r="AG9" s="2"/>
      <c r="AH9" s="2"/>
      <c r="AI9" s="2" t="s">
        <v>172</v>
      </c>
      <c r="AJ9" s="2"/>
      <c r="AK9" s="2" t="s">
        <v>173</v>
      </c>
      <c r="AL9" s="2">
        <v>12</v>
      </c>
      <c r="AM9" s="2">
        <v>27</v>
      </c>
      <c r="AN9" s="2"/>
      <c r="AO9" s="2"/>
      <c r="AP9" s="2"/>
      <c r="AQ9" s="2">
        <v>52</v>
      </c>
      <c r="AR9" s="36">
        <f t="shared" si="0"/>
        <v>226</v>
      </c>
      <c r="AS9" s="64">
        <f t="shared" si="1"/>
        <v>0.69753086419753085</v>
      </c>
      <c r="AT9" s="36" t="s">
        <v>170</v>
      </c>
      <c r="AU9" s="2"/>
    </row>
    <row r="10" spans="1:47">
      <c r="A10" s="1" t="s">
        <v>223</v>
      </c>
      <c r="B10" s="5" t="s">
        <v>6</v>
      </c>
      <c r="C10" s="5">
        <v>70</v>
      </c>
      <c r="D10" s="5">
        <v>5</v>
      </c>
      <c r="G10" s="8"/>
      <c r="H10" s="8">
        <v>3</v>
      </c>
      <c r="I10" s="2"/>
      <c r="J10" s="2"/>
      <c r="K10" s="2"/>
      <c r="L10" s="2">
        <v>3</v>
      </c>
      <c r="M10" s="2"/>
      <c r="N10" s="2"/>
      <c r="O10" s="2"/>
      <c r="P10" s="2">
        <v>23</v>
      </c>
      <c r="Q10" s="2">
        <v>2</v>
      </c>
      <c r="R10" s="2"/>
      <c r="S10" s="2"/>
      <c r="T10" s="2">
        <v>53</v>
      </c>
      <c r="U10" s="2"/>
      <c r="V10" s="2"/>
      <c r="W10" s="2" t="s">
        <v>196</v>
      </c>
      <c r="X10" s="2">
        <v>20</v>
      </c>
      <c r="Y10" s="2"/>
      <c r="Z10" s="2"/>
      <c r="AA10" s="2"/>
      <c r="AB10" s="2"/>
      <c r="AC10" s="2"/>
      <c r="AD10" s="2"/>
      <c r="AE10" s="2">
        <v>56</v>
      </c>
      <c r="AF10" s="2"/>
      <c r="AG10" s="2"/>
      <c r="AH10" s="2"/>
      <c r="AI10" s="2" t="s">
        <v>173</v>
      </c>
      <c r="AJ10" s="2"/>
      <c r="AK10" s="2" t="s">
        <v>173</v>
      </c>
      <c r="AL10" s="2">
        <v>22</v>
      </c>
      <c r="AM10" s="2">
        <v>27</v>
      </c>
      <c r="AN10" s="2"/>
      <c r="AO10" s="2"/>
      <c r="AP10" s="2"/>
      <c r="AQ10" s="2">
        <v>70</v>
      </c>
      <c r="AR10" s="36">
        <f t="shared" si="0"/>
        <v>279</v>
      </c>
      <c r="AS10" s="64">
        <f t="shared" si="1"/>
        <v>0.86111111111111116</v>
      </c>
      <c r="AT10" s="36" t="s">
        <v>284</v>
      </c>
      <c r="AU10" s="2"/>
    </row>
    <row r="11" spans="1:47">
      <c r="A11" s="1" t="s">
        <v>7</v>
      </c>
      <c r="B11" s="5" t="s">
        <v>8</v>
      </c>
      <c r="C11" s="5"/>
      <c r="D11" s="5"/>
      <c r="G11" s="8"/>
      <c r="H11" s="8">
        <v>3</v>
      </c>
      <c r="I11" s="2"/>
      <c r="J11" s="2"/>
      <c r="K11" s="2"/>
      <c r="L11" s="2">
        <v>4</v>
      </c>
      <c r="M11" s="2"/>
      <c r="N11" s="2"/>
      <c r="O11" s="2"/>
      <c r="P11" s="2">
        <v>20</v>
      </c>
      <c r="Q11" s="2">
        <v>0</v>
      </c>
      <c r="R11" s="2">
        <v>-1</v>
      </c>
      <c r="S11" s="2">
        <v>-1</v>
      </c>
      <c r="T11" s="2">
        <v>51</v>
      </c>
      <c r="U11" s="2"/>
      <c r="V11" s="2"/>
      <c r="W11" s="2" t="s">
        <v>196</v>
      </c>
      <c r="X11" s="2">
        <v>20</v>
      </c>
      <c r="Y11" s="2"/>
      <c r="Z11" s="2"/>
      <c r="AA11" s="2"/>
      <c r="AB11" s="2">
        <v>-1</v>
      </c>
      <c r="AC11" s="2"/>
      <c r="AD11" s="2"/>
      <c r="AE11" s="2">
        <v>58</v>
      </c>
      <c r="AF11" s="2">
        <v>-1</v>
      </c>
      <c r="AG11" s="2"/>
      <c r="AH11" s="2"/>
      <c r="AI11" s="2" t="s">
        <v>173</v>
      </c>
      <c r="AJ11" s="2"/>
      <c r="AK11" s="2"/>
      <c r="AL11" s="2">
        <v>19</v>
      </c>
      <c r="AM11" s="2">
        <v>27</v>
      </c>
      <c r="AN11" s="2"/>
      <c r="AO11" s="2"/>
      <c r="AP11" s="2"/>
      <c r="AQ11" s="2">
        <v>65</v>
      </c>
      <c r="AR11" s="36">
        <f t="shared" si="0"/>
        <v>263</v>
      </c>
      <c r="AS11" s="64">
        <f t="shared" si="1"/>
        <v>0.81172839506172845</v>
      </c>
      <c r="AT11" s="36" t="s">
        <v>285</v>
      </c>
      <c r="AU11" s="2"/>
    </row>
    <row r="12" spans="1:47">
      <c r="A12" s="1" t="s">
        <v>9</v>
      </c>
      <c r="B12" s="5" t="s">
        <v>10</v>
      </c>
      <c r="C12" s="5">
        <v>225</v>
      </c>
      <c r="D12" s="5">
        <v>17</v>
      </c>
      <c r="G12" s="8"/>
      <c r="H12" s="8">
        <v>1</v>
      </c>
      <c r="I12" s="2"/>
      <c r="J12" s="2"/>
      <c r="K12" s="2"/>
      <c r="L12" s="2">
        <v>2</v>
      </c>
      <c r="M12" s="2"/>
      <c r="N12" s="2"/>
      <c r="O12" s="2"/>
      <c r="P12" s="2">
        <v>23</v>
      </c>
      <c r="Q12" s="2">
        <v>2</v>
      </c>
      <c r="R12" s="2"/>
      <c r="S12" s="2"/>
      <c r="T12" s="2">
        <v>48</v>
      </c>
      <c r="U12" s="2"/>
      <c r="V12" s="2"/>
      <c r="W12" s="2"/>
      <c r="X12" s="2">
        <v>20</v>
      </c>
      <c r="Y12" s="2"/>
      <c r="Z12" s="2"/>
      <c r="AA12" s="2"/>
      <c r="AB12" s="2">
        <v>-1</v>
      </c>
      <c r="AC12" s="2"/>
      <c r="AD12" s="2"/>
      <c r="AE12" s="2">
        <v>62</v>
      </c>
      <c r="AF12" s="2"/>
      <c r="AG12" s="2"/>
      <c r="AH12" s="2"/>
      <c r="AI12" s="2"/>
      <c r="AJ12" s="2"/>
      <c r="AK12" s="2"/>
      <c r="AL12" s="2">
        <v>25</v>
      </c>
      <c r="AM12" s="2">
        <v>27</v>
      </c>
      <c r="AN12" s="2"/>
      <c r="AO12" s="2"/>
      <c r="AP12" s="2"/>
      <c r="AQ12" s="2">
        <v>50</v>
      </c>
      <c r="AR12" s="36">
        <f t="shared" si="0"/>
        <v>259</v>
      </c>
      <c r="AS12" s="64">
        <f t="shared" si="1"/>
        <v>0.79938271604938271</v>
      </c>
      <c r="AT12" s="36" t="s">
        <v>285</v>
      </c>
      <c r="AU12" s="2"/>
    </row>
    <row r="13" spans="1:47">
      <c r="A13" s="1" t="s">
        <v>224</v>
      </c>
      <c r="B13" s="5" t="s">
        <v>11</v>
      </c>
      <c r="C13" s="5">
        <v>555</v>
      </c>
      <c r="D13" s="5">
        <v>41</v>
      </c>
      <c r="G13" s="8"/>
      <c r="H13" s="8">
        <v>1</v>
      </c>
      <c r="I13" s="2"/>
      <c r="J13" s="2">
        <v>-1</v>
      </c>
      <c r="K13" s="2">
        <v>-1</v>
      </c>
      <c r="L13" s="2">
        <v>0</v>
      </c>
      <c r="M13" s="2"/>
      <c r="N13" s="2"/>
      <c r="O13" s="2"/>
      <c r="P13" s="2">
        <v>23</v>
      </c>
      <c r="Q13" s="2">
        <v>2</v>
      </c>
      <c r="R13" s="2"/>
      <c r="S13" s="2">
        <v>-1</v>
      </c>
      <c r="T13" s="2">
        <v>41</v>
      </c>
      <c r="U13" s="2"/>
      <c r="V13" s="2"/>
      <c r="W13" s="2" t="s">
        <v>193</v>
      </c>
      <c r="X13" s="2">
        <v>19</v>
      </c>
      <c r="Y13" s="2"/>
      <c r="Z13" s="2"/>
      <c r="AA13" s="2"/>
      <c r="AB13" s="2"/>
      <c r="AC13" s="2"/>
      <c r="AD13" s="2"/>
      <c r="AE13" s="2">
        <v>44</v>
      </c>
      <c r="AF13" s="2"/>
      <c r="AG13" s="2">
        <v>-1</v>
      </c>
      <c r="AH13" s="2">
        <v>-1</v>
      </c>
      <c r="AI13" s="2"/>
      <c r="AJ13" s="2"/>
      <c r="AK13" s="2" t="s">
        <v>168</v>
      </c>
      <c r="AL13" s="2">
        <v>15</v>
      </c>
      <c r="AM13" s="2">
        <v>27</v>
      </c>
      <c r="AN13" s="2"/>
      <c r="AO13" s="2"/>
      <c r="AP13" s="2"/>
      <c r="AQ13" s="2">
        <v>51</v>
      </c>
      <c r="AR13" s="36">
        <f t="shared" si="0"/>
        <v>218</v>
      </c>
      <c r="AS13" s="64">
        <f t="shared" si="1"/>
        <v>0.6728395061728395</v>
      </c>
      <c r="AT13" s="36" t="s">
        <v>170</v>
      </c>
      <c r="AU13" s="2"/>
    </row>
    <row r="14" spans="1:47">
      <c r="A14" s="1" t="s">
        <v>225</v>
      </c>
      <c r="B14" s="5" t="s">
        <v>12</v>
      </c>
      <c r="C14" s="5">
        <v>0</v>
      </c>
      <c r="D14" s="5"/>
      <c r="G14" s="8"/>
      <c r="H14" s="8">
        <v>2</v>
      </c>
      <c r="I14" s="2"/>
      <c r="J14" s="2"/>
      <c r="K14" s="2"/>
      <c r="L14" s="2">
        <v>3</v>
      </c>
      <c r="M14" s="2"/>
      <c r="N14" s="2"/>
      <c r="O14" s="2"/>
      <c r="P14" s="2">
        <v>20</v>
      </c>
      <c r="Q14" s="2">
        <v>0</v>
      </c>
      <c r="R14" s="2"/>
      <c r="S14" s="2"/>
      <c r="T14" s="2">
        <v>50</v>
      </c>
      <c r="U14" s="2"/>
      <c r="V14" s="2"/>
      <c r="W14" s="2" t="s">
        <v>192</v>
      </c>
      <c r="X14" s="2">
        <v>21</v>
      </c>
      <c r="Y14" s="2"/>
      <c r="Z14" s="2"/>
      <c r="AA14" s="2"/>
      <c r="AB14" s="2"/>
      <c r="AC14" s="2"/>
      <c r="AD14" s="2"/>
      <c r="AE14" s="2">
        <v>52</v>
      </c>
      <c r="AF14" s="2"/>
      <c r="AG14" s="2"/>
      <c r="AH14" s="2"/>
      <c r="AI14" s="2" t="s">
        <v>165</v>
      </c>
      <c r="AJ14" s="2"/>
      <c r="AK14" s="2" t="s">
        <v>169</v>
      </c>
      <c r="AL14" s="2">
        <v>25</v>
      </c>
      <c r="AM14" s="2">
        <v>27</v>
      </c>
      <c r="AN14" s="2"/>
      <c r="AO14" s="2"/>
      <c r="AP14" s="2"/>
      <c r="AQ14" s="2">
        <v>60</v>
      </c>
      <c r="AR14" s="36">
        <f t="shared" si="0"/>
        <v>260</v>
      </c>
      <c r="AS14" s="64">
        <f t="shared" si="1"/>
        <v>0.80246913580246915</v>
      </c>
      <c r="AT14" s="36" t="s">
        <v>285</v>
      </c>
      <c r="AU14" s="2"/>
    </row>
    <row r="15" spans="1:47">
      <c r="A15" s="1" t="s">
        <v>13</v>
      </c>
      <c r="B15" s="5" t="s">
        <v>14</v>
      </c>
      <c r="C15" s="5">
        <v>225</v>
      </c>
      <c r="D15" s="5">
        <v>16</v>
      </c>
      <c r="G15" s="8"/>
      <c r="H15" s="8">
        <v>2</v>
      </c>
      <c r="I15" s="2"/>
      <c r="J15" s="2"/>
      <c r="K15" s="2">
        <v>-1</v>
      </c>
      <c r="L15" s="2">
        <v>2</v>
      </c>
      <c r="M15" s="2"/>
      <c r="N15" s="2"/>
      <c r="O15" s="2"/>
      <c r="P15" s="2">
        <v>11</v>
      </c>
      <c r="Q15" s="2">
        <v>2</v>
      </c>
      <c r="R15" s="2">
        <v>-1</v>
      </c>
      <c r="S15" s="2">
        <v>-1</v>
      </c>
      <c r="T15" s="2">
        <v>17</v>
      </c>
      <c r="U15" s="2"/>
      <c r="V15" s="2"/>
      <c r="W15" s="2" t="s">
        <v>194</v>
      </c>
      <c r="X15" s="2">
        <v>6</v>
      </c>
      <c r="Y15" s="2"/>
      <c r="Z15" s="2"/>
      <c r="AA15" s="2"/>
      <c r="AB15" s="2"/>
      <c r="AC15" s="2">
        <v>-1</v>
      </c>
      <c r="AD15" s="2"/>
      <c r="AE15" s="2">
        <v>30</v>
      </c>
      <c r="AF15" s="2"/>
      <c r="AG15" s="2"/>
      <c r="AH15" s="2"/>
      <c r="AI15" s="2" t="s">
        <v>174</v>
      </c>
      <c r="AJ15" s="2"/>
      <c r="AK15" s="2"/>
      <c r="AL15" s="2">
        <v>8</v>
      </c>
      <c r="AM15" s="2">
        <v>27</v>
      </c>
      <c r="AN15" s="2"/>
      <c r="AO15" s="2"/>
      <c r="AP15" s="2"/>
      <c r="AQ15" s="2">
        <v>0</v>
      </c>
      <c r="AR15" s="36">
        <f t="shared" si="0"/>
        <v>101</v>
      </c>
      <c r="AS15" s="64">
        <f t="shared" si="1"/>
        <v>0.31172839506172839</v>
      </c>
      <c r="AT15" s="36" t="s">
        <v>167</v>
      </c>
      <c r="AU15" s="10">
        <v>42111</v>
      </c>
    </row>
    <row r="16" spans="1:47">
      <c r="A16" s="1" t="s">
        <v>226</v>
      </c>
      <c r="B16" s="5" t="s">
        <v>15</v>
      </c>
      <c r="C16" s="5"/>
      <c r="D16" s="5"/>
      <c r="G16" s="8"/>
      <c r="H16" s="8">
        <v>3</v>
      </c>
      <c r="I16" s="2"/>
      <c r="J16" s="2"/>
      <c r="K16" s="2"/>
      <c r="L16" s="2">
        <v>1</v>
      </c>
      <c r="M16" s="2"/>
      <c r="N16" s="2"/>
      <c r="O16" s="2"/>
      <c r="P16" s="2">
        <v>18</v>
      </c>
      <c r="Q16" s="2">
        <v>0</v>
      </c>
      <c r="R16" s="2">
        <v>-1</v>
      </c>
      <c r="S16" s="2"/>
      <c r="T16" s="2">
        <v>48</v>
      </c>
      <c r="U16" s="2"/>
      <c r="V16" s="2"/>
      <c r="W16" s="2" t="s">
        <v>194</v>
      </c>
      <c r="X16" s="2">
        <v>20</v>
      </c>
      <c r="Y16" s="2"/>
      <c r="Z16" s="2"/>
      <c r="AA16" s="2"/>
      <c r="AB16" s="2">
        <v>-1</v>
      </c>
      <c r="AC16" s="2">
        <v>-1</v>
      </c>
      <c r="AD16" s="2"/>
      <c r="AE16" s="2">
        <v>46</v>
      </c>
      <c r="AF16" s="2">
        <v>-1</v>
      </c>
      <c r="AG16" s="2"/>
      <c r="AH16" s="2"/>
      <c r="AI16" s="2" t="s">
        <v>165</v>
      </c>
      <c r="AJ16" s="2"/>
      <c r="AK16" s="2" t="s">
        <v>170</v>
      </c>
      <c r="AL16" s="2">
        <v>18</v>
      </c>
      <c r="AM16" s="2">
        <v>27</v>
      </c>
      <c r="AN16" s="2"/>
      <c r="AO16" s="2"/>
      <c r="AP16" s="2"/>
      <c r="AQ16" s="2">
        <v>58</v>
      </c>
      <c r="AR16" s="36">
        <f t="shared" si="0"/>
        <v>235</v>
      </c>
      <c r="AS16" s="64">
        <f t="shared" si="1"/>
        <v>0.72530864197530864</v>
      </c>
      <c r="AT16" s="36" t="s">
        <v>170</v>
      </c>
      <c r="AU16" s="2"/>
    </row>
    <row r="17" spans="1:47">
      <c r="A17" s="1" t="s">
        <v>16</v>
      </c>
      <c r="B17" s="5" t="s">
        <v>17</v>
      </c>
      <c r="C17" s="5">
        <v>225</v>
      </c>
      <c r="D17" s="5">
        <v>16</v>
      </c>
      <c r="F17" s="2">
        <v>-1</v>
      </c>
      <c r="G17" s="8">
        <v>-1</v>
      </c>
      <c r="H17" s="8">
        <v>0</v>
      </c>
      <c r="I17" s="2"/>
      <c r="J17" s="2"/>
      <c r="K17" s="2">
        <v>-1</v>
      </c>
      <c r="L17" s="2">
        <v>0</v>
      </c>
      <c r="M17" s="2"/>
      <c r="N17" s="2"/>
      <c r="O17" s="2"/>
      <c r="P17" s="2">
        <v>22</v>
      </c>
      <c r="Q17" s="2">
        <v>2</v>
      </c>
      <c r="R17" s="2"/>
      <c r="S17" s="2">
        <v>-1</v>
      </c>
      <c r="T17" s="2">
        <v>40</v>
      </c>
      <c r="U17" s="2"/>
      <c r="V17" s="2"/>
      <c r="W17" s="2" t="s">
        <v>197</v>
      </c>
      <c r="X17" s="2">
        <v>19</v>
      </c>
      <c r="Y17" s="2"/>
      <c r="Z17" s="2"/>
      <c r="AA17" s="2"/>
      <c r="AB17" s="2">
        <v>-1</v>
      </c>
      <c r="AC17" s="2">
        <v>-1</v>
      </c>
      <c r="AD17" s="2"/>
      <c r="AE17" s="2">
        <v>0</v>
      </c>
      <c r="AF17" s="2">
        <v>-1</v>
      </c>
      <c r="AG17" s="2">
        <v>-1</v>
      </c>
      <c r="AH17" s="2">
        <v>-1</v>
      </c>
      <c r="AI17" s="2" t="s">
        <v>169</v>
      </c>
      <c r="AJ17" s="2">
        <v>-1</v>
      </c>
      <c r="AK17" s="2" t="s">
        <v>171</v>
      </c>
      <c r="AL17" s="2">
        <v>0</v>
      </c>
      <c r="AM17" s="2">
        <v>27</v>
      </c>
      <c r="AN17" s="2">
        <v>-1</v>
      </c>
      <c r="AO17" s="2"/>
      <c r="AP17" s="2"/>
      <c r="AQ17" s="2">
        <v>0</v>
      </c>
      <c r="AR17" s="36">
        <f t="shared" si="0"/>
        <v>99</v>
      </c>
      <c r="AS17" s="64">
        <f t="shared" si="1"/>
        <v>0.30555555555555558</v>
      </c>
      <c r="AT17" s="36" t="s">
        <v>167</v>
      </c>
      <c r="AU17" s="10">
        <v>42111</v>
      </c>
    </row>
    <row r="18" spans="1:47">
      <c r="A18" s="1" t="s">
        <v>18</v>
      </c>
      <c r="B18" s="5" t="s">
        <v>19</v>
      </c>
      <c r="C18" s="5">
        <v>270</v>
      </c>
      <c r="D18" s="5">
        <v>19</v>
      </c>
      <c r="G18" s="8"/>
      <c r="H18" s="8">
        <v>3</v>
      </c>
      <c r="I18" s="2"/>
      <c r="J18" s="2"/>
      <c r="K18" s="2"/>
      <c r="L18" s="2">
        <v>2</v>
      </c>
      <c r="M18" s="2"/>
      <c r="N18" s="2"/>
      <c r="O18" s="2"/>
      <c r="P18" s="2">
        <v>18</v>
      </c>
      <c r="Q18" s="2">
        <v>2</v>
      </c>
      <c r="R18" s="2"/>
      <c r="S18" s="2"/>
      <c r="T18" s="2">
        <v>53</v>
      </c>
      <c r="U18" s="2"/>
      <c r="V18" s="2"/>
      <c r="W18" s="2" t="s">
        <v>198</v>
      </c>
      <c r="X18" s="2">
        <v>6</v>
      </c>
      <c r="Y18" s="2"/>
      <c r="Z18" s="2"/>
      <c r="AA18" s="2"/>
      <c r="AB18" s="2"/>
      <c r="AC18" s="2"/>
      <c r="AD18" s="2"/>
      <c r="AE18" s="2">
        <v>27</v>
      </c>
      <c r="AF18" s="2">
        <v>-1</v>
      </c>
      <c r="AG18" s="2"/>
      <c r="AH18" s="2">
        <v>-1</v>
      </c>
      <c r="AI18" s="2" t="s">
        <v>175</v>
      </c>
      <c r="AJ18" s="2"/>
      <c r="AK18" s="2" t="s">
        <v>172</v>
      </c>
      <c r="AL18" s="2">
        <v>3</v>
      </c>
      <c r="AM18" s="2">
        <v>27</v>
      </c>
      <c r="AN18" s="2">
        <v>-1</v>
      </c>
      <c r="AO18" s="2"/>
      <c r="AP18" s="2"/>
      <c r="AQ18" s="2">
        <v>66</v>
      </c>
      <c r="AR18" s="36">
        <f t="shared" si="0"/>
        <v>204</v>
      </c>
      <c r="AS18" s="64">
        <f t="shared" si="1"/>
        <v>0.62962962962962965</v>
      </c>
      <c r="AT18" s="36" t="s">
        <v>170</v>
      </c>
      <c r="AU18" s="2"/>
    </row>
    <row r="19" spans="1:47">
      <c r="A19" s="1" t="s">
        <v>20</v>
      </c>
      <c r="B19" s="5" t="s">
        <v>21</v>
      </c>
      <c r="C19" s="5">
        <v>0</v>
      </c>
      <c r="D19" s="5"/>
      <c r="G19" s="8"/>
      <c r="H19" s="8">
        <v>2</v>
      </c>
      <c r="I19" s="2"/>
      <c r="J19" s="2"/>
      <c r="K19" s="2"/>
      <c r="L19" s="2">
        <v>1</v>
      </c>
      <c r="M19" s="2">
        <v>-1</v>
      </c>
      <c r="N19" s="2"/>
      <c r="O19" s="2"/>
      <c r="P19" s="2">
        <v>21</v>
      </c>
      <c r="Q19" s="2">
        <v>0</v>
      </c>
      <c r="R19" s="2">
        <v>-1</v>
      </c>
      <c r="S19" s="2"/>
      <c r="T19" s="2">
        <v>29</v>
      </c>
      <c r="U19" s="2"/>
      <c r="V19" s="2"/>
      <c r="W19" s="2" t="s">
        <v>197</v>
      </c>
      <c r="X19" s="2">
        <v>22</v>
      </c>
      <c r="Y19" s="2"/>
      <c r="Z19" s="2"/>
      <c r="AA19" s="2"/>
      <c r="AB19" s="2"/>
      <c r="AC19" s="2"/>
      <c r="AD19" s="2"/>
      <c r="AE19" s="2">
        <v>50</v>
      </c>
      <c r="AF19" s="2">
        <v>-1</v>
      </c>
      <c r="AG19" s="2"/>
      <c r="AH19" s="2"/>
      <c r="AI19" s="2" t="s">
        <v>176</v>
      </c>
      <c r="AJ19" s="2"/>
      <c r="AK19" s="2" t="s">
        <v>173</v>
      </c>
      <c r="AL19" s="2">
        <v>25</v>
      </c>
      <c r="AM19" s="2">
        <v>27</v>
      </c>
      <c r="AN19" s="2"/>
      <c r="AO19" s="2"/>
      <c r="AP19" s="2"/>
      <c r="AQ19" s="2">
        <v>67</v>
      </c>
      <c r="AR19" s="36">
        <f t="shared" si="0"/>
        <v>241</v>
      </c>
      <c r="AS19" s="64">
        <f t="shared" si="1"/>
        <v>0.74382716049382713</v>
      </c>
      <c r="AT19" s="36" t="s">
        <v>310</v>
      </c>
      <c r="AU19" s="2"/>
    </row>
    <row r="20" spans="1:47">
      <c r="A20" s="1" t="s">
        <v>22</v>
      </c>
      <c r="B20" s="5" t="s">
        <v>23</v>
      </c>
      <c r="C20" s="5">
        <v>270</v>
      </c>
      <c r="D20" s="5">
        <v>20</v>
      </c>
      <c r="G20" s="8"/>
      <c r="H20" s="8">
        <v>0</v>
      </c>
      <c r="I20" s="2"/>
      <c r="J20" s="2"/>
      <c r="K20" s="2"/>
      <c r="L20" s="2">
        <v>1</v>
      </c>
      <c r="M20" s="2"/>
      <c r="N20" s="2"/>
      <c r="O20" s="2"/>
      <c r="P20" s="2">
        <v>17</v>
      </c>
      <c r="Q20" s="2">
        <v>2</v>
      </c>
      <c r="R20" s="2">
        <v>-1</v>
      </c>
      <c r="S20" s="2"/>
      <c r="T20" s="2">
        <v>38</v>
      </c>
      <c r="U20" s="2"/>
      <c r="V20" s="2"/>
      <c r="W20" s="2"/>
      <c r="X20" s="2">
        <v>17</v>
      </c>
      <c r="Y20" s="2"/>
      <c r="Z20" s="2"/>
      <c r="AA20" s="2"/>
      <c r="AB20" s="2"/>
      <c r="AC20" s="2">
        <v>-1</v>
      </c>
      <c r="AD20" s="2"/>
      <c r="AE20" s="2">
        <v>40</v>
      </c>
      <c r="AF20" s="2"/>
      <c r="AG20" s="2"/>
      <c r="AH20" s="2"/>
      <c r="AI20" s="2" t="s">
        <v>172</v>
      </c>
      <c r="AJ20" s="2"/>
      <c r="AK20" s="2" t="s">
        <v>173</v>
      </c>
      <c r="AL20" s="2">
        <v>23</v>
      </c>
      <c r="AM20" s="2">
        <v>27</v>
      </c>
      <c r="AN20" s="2"/>
      <c r="AO20" s="2"/>
      <c r="AP20" s="2"/>
      <c r="AQ20" s="2">
        <v>58</v>
      </c>
      <c r="AR20" s="36">
        <f t="shared" si="0"/>
        <v>221</v>
      </c>
      <c r="AS20" s="64">
        <f t="shared" si="1"/>
        <v>0.6820987654320988</v>
      </c>
      <c r="AT20" s="36" t="s">
        <v>170</v>
      </c>
      <c r="AU20" s="2"/>
    </row>
    <row r="21" spans="1:47">
      <c r="A21" s="1" t="s">
        <v>227</v>
      </c>
      <c r="B21" s="5" t="s">
        <v>24</v>
      </c>
      <c r="C21" s="5">
        <v>375</v>
      </c>
      <c r="D21" s="5">
        <v>28</v>
      </c>
      <c r="G21" s="8"/>
      <c r="H21" s="8">
        <v>1</v>
      </c>
      <c r="I21" s="2"/>
      <c r="J21" s="2"/>
      <c r="K21" s="2"/>
      <c r="L21" s="2">
        <v>4</v>
      </c>
      <c r="M21" s="2"/>
      <c r="N21" s="2"/>
      <c r="O21" s="2"/>
      <c r="P21" s="2">
        <v>23</v>
      </c>
      <c r="Q21" s="2">
        <v>2</v>
      </c>
      <c r="R21" s="2"/>
      <c r="S21" s="2"/>
      <c r="T21" s="2">
        <v>59</v>
      </c>
      <c r="U21" s="2"/>
      <c r="V21" s="2"/>
      <c r="W21" s="2" t="s">
        <v>193</v>
      </c>
      <c r="X21" s="2">
        <v>19</v>
      </c>
      <c r="Y21" s="2"/>
      <c r="Z21" s="2"/>
      <c r="AA21" s="2"/>
      <c r="AB21" s="2"/>
      <c r="AC21" s="2"/>
      <c r="AD21" s="2"/>
      <c r="AE21" s="2">
        <v>58</v>
      </c>
      <c r="AF21" s="2"/>
      <c r="AG21" s="2"/>
      <c r="AH21" s="2"/>
      <c r="AI21" s="2" t="s">
        <v>171</v>
      </c>
      <c r="AJ21" s="2"/>
      <c r="AK21" s="2"/>
      <c r="AL21" s="2">
        <v>19</v>
      </c>
      <c r="AM21" s="2">
        <v>27</v>
      </c>
      <c r="AN21" s="2"/>
      <c r="AO21" s="2"/>
      <c r="AP21" s="2"/>
      <c r="AQ21" s="2">
        <v>70</v>
      </c>
      <c r="AR21" s="36">
        <f t="shared" si="0"/>
        <v>282</v>
      </c>
      <c r="AS21" s="64">
        <f t="shared" si="1"/>
        <v>0.87037037037037035</v>
      </c>
      <c r="AT21" s="36" t="s">
        <v>282</v>
      </c>
      <c r="AU21" s="2"/>
    </row>
    <row r="22" spans="1:47">
      <c r="A22" s="1" t="s">
        <v>228</v>
      </c>
      <c r="B22" s="5" t="s">
        <v>25</v>
      </c>
      <c r="C22" s="5"/>
      <c r="D22" s="5"/>
      <c r="G22" s="8"/>
      <c r="H22" s="8">
        <v>3</v>
      </c>
      <c r="I22" s="2"/>
      <c r="J22" s="2"/>
      <c r="K22" s="2"/>
      <c r="L22" s="2">
        <v>2</v>
      </c>
      <c r="M22" s="2"/>
      <c r="N22" s="2"/>
      <c r="O22" s="2"/>
      <c r="P22" s="2">
        <v>20</v>
      </c>
      <c r="Q22" s="2">
        <v>0</v>
      </c>
      <c r="R22" s="2"/>
      <c r="S22" s="2"/>
      <c r="T22" s="2">
        <v>47</v>
      </c>
      <c r="U22" s="2"/>
      <c r="V22" s="2"/>
      <c r="W22" s="2" t="s">
        <v>191</v>
      </c>
      <c r="X22" s="2">
        <v>15</v>
      </c>
      <c r="Y22" s="2"/>
      <c r="Z22" s="2"/>
      <c r="AA22" s="2"/>
      <c r="AB22" s="2"/>
      <c r="AC22" s="2"/>
      <c r="AD22" s="2"/>
      <c r="AE22" s="2">
        <v>52</v>
      </c>
      <c r="AF22" s="2"/>
      <c r="AG22" s="2"/>
      <c r="AH22" s="2"/>
      <c r="AI22" s="2"/>
      <c r="AJ22" s="2"/>
      <c r="AK22" s="2"/>
      <c r="AL22" s="2">
        <v>8</v>
      </c>
      <c r="AM22" s="2">
        <v>27</v>
      </c>
      <c r="AN22" s="2"/>
      <c r="AO22" s="2"/>
      <c r="AP22" s="2"/>
      <c r="AQ22" s="2">
        <v>64</v>
      </c>
      <c r="AR22" s="36">
        <f t="shared" si="0"/>
        <v>238</v>
      </c>
      <c r="AS22" s="64">
        <f t="shared" si="1"/>
        <v>0.73456790123456794</v>
      </c>
      <c r="AT22" s="36" t="s">
        <v>310</v>
      </c>
      <c r="AU22" s="2"/>
    </row>
    <row r="23" spans="1:47">
      <c r="A23" s="1" t="s">
        <v>26</v>
      </c>
      <c r="B23" s="5" t="s">
        <v>27</v>
      </c>
      <c r="C23" s="5"/>
      <c r="D23" s="5"/>
      <c r="G23" s="8">
        <v>-1</v>
      </c>
      <c r="H23" s="8">
        <v>0</v>
      </c>
      <c r="I23" s="2"/>
      <c r="J23" s="2"/>
      <c r="K23" s="2"/>
      <c r="L23" s="25">
        <v>0</v>
      </c>
      <c r="M23" s="2"/>
      <c r="N23" s="2"/>
      <c r="O23" s="2"/>
      <c r="P23" s="2">
        <v>7</v>
      </c>
      <c r="Q23" s="2">
        <v>0</v>
      </c>
      <c r="R23" s="2"/>
      <c r="S23" s="2"/>
      <c r="T23" s="2">
        <v>25</v>
      </c>
      <c r="U23" s="2"/>
      <c r="V23" s="2"/>
      <c r="W23" s="2" t="s">
        <v>199</v>
      </c>
      <c r="X23" s="2">
        <v>22</v>
      </c>
      <c r="Y23" s="2"/>
      <c r="Z23" s="2"/>
      <c r="AA23" s="2"/>
      <c r="AB23" s="2"/>
      <c r="AC23" s="2"/>
      <c r="AD23" s="2"/>
      <c r="AE23" s="2">
        <v>52</v>
      </c>
      <c r="AF23" s="2">
        <v>-1</v>
      </c>
      <c r="AG23" s="2"/>
      <c r="AH23" s="2"/>
      <c r="AI23" s="2" t="s">
        <v>177</v>
      </c>
      <c r="AJ23" s="2"/>
      <c r="AK23" s="2"/>
      <c r="AL23" s="2">
        <v>15</v>
      </c>
      <c r="AM23" s="2">
        <v>27</v>
      </c>
      <c r="AN23" s="2"/>
      <c r="AO23" s="2"/>
      <c r="AP23" s="2"/>
      <c r="AQ23" s="2">
        <v>63</v>
      </c>
      <c r="AR23" s="36">
        <f t="shared" si="0"/>
        <v>209</v>
      </c>
      <c r="AS23" s="64">
        <f t="shared" si="1"/>
        <v>0.64506172839506171</v>
      </c>
      <c r="AT23" s="36" t="s">
        <v>170</v>
      </c>
      <c r="AU23" s="2"/>
    </row>
    <row r="24" spans="1:47">
      <c r="A24" s="1" t="s">
        <v>229</v>
      </c>
      <c r="B24" s="5" t="s">
        <v>28</v>
      </c>
      <c r="C24" s="5">
        <v>225</v>
      </c>
      <c r="D24" s="5">
        <v>13</v>
      </c>
      <c r="G24" s="8"/>
      <c r="H24" s="8">
        <v>1</v>
      </c>
      <c r="I24" s="2"/>
      <c r="J24" s="2"/>
      <c r="K24" s="2"/>
      <c r="L24" s="2">
        <v>4</v>
      </c>
      <c r="M24" s="2"/>
      <c r="N24" s="2"/>
      <c r="O24" s="2"/>
      <c r="P24" s="2">
        <v>16</v>
      </c>
      <c r="Q24" s="2">
        <v>2</v>
      </c>
      <c r="R24" s="2"/>
      <c r="S24" s="2"/>
      <c r="T24" s="2">
        <v>52</v>
      </c>
      <c r="U24" s="2"/>
      <c r="V24" s="2"/>
      <c r="W24" s="2" t="s">
        <v>197</v>
      </c>
      <c r="X24" s="2">
        <v>13</v>
      </c>
      <c r="Y24" s="2"/>
      <c r="Z24" s="2"/>
      <c r="AA24" s="2"/>
      <c r="AB24" s="2"/>
      <c r="AC24" s="2"/>
      <c r="AD24" s="2"/>
      <c r="AE24" s="2">
        <v>48</v>
      </c>
      <c r="AF24" s="2"/>
      <c r="AG24" s="2"/>
      <c r="AH24" s="2"/>
      <c r="AI24" s="2" t="s">
        <v>172</v>
      </c>
      <c r="AJ24" s="2">
        <v>-1</v>
      </c>
      <c r="AK24" s="2"/>
      <c r="AL24" s="2">
        <v>0</v>
      </c>
      <c r="AM24" s="2">
        <v>27</v>
      </c>
      <c r="AN24" s="2"/>
      <c r="AO24" s="2"/>
      <c r="AP24" s="2"/>
      <c r="AQ24" s="2">
        <v>62</v>
      </c>
      <c r="AR24" s="36">
        <f t="shared" si="0"/>
        <v>224</v>
      </c>
      <c r="AS24" s="64">
        <f t="shared" si="1"/>
        <v>0.69135802469135799</v>
      </c>
      <c r="AT24" s="36" t="s">
        <v>170</v>
      </c>
      <c r="AU24" s="2"/>
    </row>
    <row r="25" spans="1:47">
      <c r="A25" s="1" t="s">
        <v>230</v>
      </c>
      <c r="B25" s="5" t="s">
        <v>29</v>
      </c>
      <c r="C25" s="5">
        <v>180</v>
      </c>
      <c r="D25" s="5">
        <v>13</v>
      </c>
      <c r="G25" s="8"/>
      <c r="H25" s="8">
        <v>2</v>
      </c>
      <c r="I25" s="2"/>
      <c r="J25" s="2"/>
      <c r="K25" s="2"/>
      <c r="L25" s="2">
        <v>3</v>
      </c>
      <c r="M25" s="2"/>
      <c r="N25" s="2"/>
      <c r="O25" s="2"/>
      <c r="P25" s="2">
        <v>21</v>
      </c>
      <c r="Q25" s="2">
        <v>2</v>
      </c>
      <c r="R25" s="2"/>
      <c r="S25" s="2">
        <v>-1</v>
      </c>
      <c r="T25" s="2">
        <v>58</v>
      </c>
      <c r="U25" s="2"/>
      <c r="V25" s="2"/>
      <c r="W25" s="2" t="s">
        <v>200</v>
      </c>
      <c r="X25" s="2">
        <v>8</v>
      </c>
      <c r="Y25" s="2"/>
      <c r="Z25" s="2"/>
      <c r="AA25" s="2"/>
      <c r="AB25" s="2"/>
      <c r="AC25" s="2">
        <v>-1</v>
      </c>
      <c r="AD25" s="2"/>
      <c r="AE25" s="2">
        <v>55</v>
      </c>
      <c r="AF25" s="2"/>
      <c r="AG25" s="2">
        <v>-1</v>
      </c>
      <c r="AH25" s="2">
        <v>-1</v>
      </c>
      <c r="AI25" s="2" t="s">
        <v>178</v>
      </c>
      <c r="AJ25" s="2"/>
      <c r="AK25" s="2"/>
      <c r="AL25" s="2">
        <v>18</v>
      </c>
      <c r="AM25" s="2">
        <v>27</v>
      </c>
      <c r="AN25" s="2">
        <v>-1</v>
      </c>
      <c r="AO25" s="2"/>
      <c r="AP25" s="2"/>
      <c r="AQ25" s="2">
        <v>73</v>
      </c>
      <c r="AR25" s="36">
        <f t="shared" si="0"/>
        <v>262</v>
      </c>
      <c r="AS25" s="64">
        <f t="shared" si="1"/>
        <v>0.80864197530864201</v>
      </c>
      <c r="AT25" s="36" t="s">
        <v>285</v>
      </c>
      <c r="AU25" s="2"/>
    </row>
    <row r="26" spans="1:47">
      <c r="A26" s="1" t="s">
        <v>231</v>
      </c>
      <c r="B26" s="5" t="s">
        <v>30</v>
      </c>
      <c r="C26" s="5"/>
      <c r="D26" s="5"/>
      <c r="G26" s="8"/>
      <c r="H26" s="8">
        <v>2</v>
      </c>
      <c r="I26" s="2"/>
      <c r="J26" s="2"/>
      <c r="K26" s="2"/>
      <c r="L26" s="2">
        <v>2</v>
      </c>
      <c r="M26" s="2">
        <v>-1</v>
      </c>
      <c r="N26" s="2"/>
      <c r="O26" s="2"/>
      <c r="P26" s="2">
        <v>11</v>
      </c>
      <c r="Q26" s="2">
        <v>0</v>
      </c>
      <c r="R26" s="2"/>
      <c r="S26" s="2">
        <v>-1</v>
      </c>
      <c r="T26" s="2">
        <v>42</v>
      </c>
      <c r="U26" s="2"/>
      <c r="V26" s="2"/>
      <c r="W26" s="2" t="s">
        <v>193</v>
      </c>
      <c r="X26" s="2">
        <v>14</v>
      </c>
      <c r="Y26" s="2"/>
      <c r="Z26" s="2"/>
      <c r="AA26" s="2"/>
      <c r="AB26" s="2">
        <v>-1</v>
      </c>
      <c r="AC26" s="2"/>
      <c r="AD26" s="2"/>
      <c r="AE26" s="2">
        <v>29</v>
      </c>
      <c r="AF26" s="2">
        <v>-1</v>
      </c>
      <c r="AG26" s="2"/>
      <c r="AH26" s="2">
        <v>-1</v>
      </c>
      <c r="AI26" s="2"/>
      <c r="AJ26" s="2"/>
      <c r="AK26" s="2"/>
      <c r="AL26" s="2">
        <v>8</v>
      </c>
      <c r="AM26" s="2">
        <v>27</v>
      </c>
      <c r="AN26" s="2">
        <v>-1</v>
      </c>
      <c r="AO26" s="2"/>
      <c r="AP26" s="2"/>
      <c r="AQ26" s="2">
        <v>48</v>
      </c>
      <c r="AR26" s="36">
        <f t="shared" si="0"/>
        <v>177</v>
      </c>
      <c r="AS26" s="64">
        <f t="shared" si="1"/>
        <v>0.54629629629629628</v>
      </c>
      <c r="AT26" s="36" t="s">
        <v>177</v>
      </c>
      <c r="AU26" s="2"/>
    </row>
    <row r="27" spans="1:47">
      <c r="A27" s="1" t="s">
        <v>232</v>
      </c>
      <c r="B27" s="5" t="s">
        <v>31</v>
      </c>
      <c r="C27" s="5"/>
      <c r="D27" s="5"/>
      <c r="G27" s="8"/>
      <c r="H27" s="8">
        <v>2</v>
      </c>
      <c r="I27" s="2"/>
      <c r="J27" s="2">
        <v>-1</v>
      </c>
      <c r="K27" s="2">
        <v>-1</v>
      </c>
      <c r="L27" s="2">
        <v>0</v>
      </c>
      <c r="M27" s="2">
        <v>-1</v>
      </c>
      <c r="N27" s="2">
        <v>-1</v>
      </c>
      <c r="O27" s="2">
        <v>-1</v>
      </c>
      <c r="P27" s="2">
        <v>0</v>
      </c>
      <c r="Q27" s="2">
        <v>-1</v>
      </c>
      <c r="R27" s="2">
        <v>-1</v>
      </c>
      <c r="S27" s="2">
        <v>-1</v>
      </c>
      <c r="T27" s="2">
        <v>0</v>
      </c>
      <c r="U27" s="2"/>
      <c r="V27" s="2"/>
      <c r="W27" s="2" t="s">
        <v>197</v>
      </c>
      <c r="X27" s="2">
        <v>0</v>
      </c>
      <c r="Y27" s="2"/>
      <c r="Z27" s="2"/>
      <c r="AA27" s="2"/>
      <c r="AB27" s="2"/>
      <c r="AC27" s="2">
        <v>-1</v>
      </c>
      <c r="AD27" s="2"/>
      <c r="AE27" s="2"/>
      <c r="AF27" s="2">
        <v>-1</v>
      </c>
      <c r="AG27" s="2">
        <v>-1</v>
      </c>
      <c r="AH27" s="2">
        <v>-1</v>
      </c>
      <c r="AI27" s="2"/>
      <c r="AJ27" s="2">
        <v>-1</v>
      </c>
      <c r="AK27" s="2"/>
      <c r="AL27" s="2">
        <v>0</v>
      </c>
      <c r="AM27" s="2">
        <v>27</v>
      </c>
      <c r="AN27" s="2">
        <v>-1</v>
      </c>
      <c r="AO27" s="2"/>
      <c r="AP27" s="2"/>
      <c r="AQ27" s="2">
        <v>0</v>
      </c>
      <c r="AR27" s="36">
        <f t="shared" si="0"/>
        <v>15</v>
      </c>
      <c r="AS27" s="64">
        <f t="shared" si="1"/>
        <v>4.6296296296296294E-2</v>
      </c>
      <c r="AT27" s="36" t="s">
        <v>167</v>
      </c>
      <c r="AU27" s="10">
        <v>42125</v>
      </c>
    </row>
    <row r="28" spans="1:47">
      <c r="A28" s="1" t="s">
        <v>32</v>
      </c>
      <c r="B28" s="5" t="s">
        <v>33</v>
      </c>
      <c r="C28" s="5"/>
      <c r="D28" s="5"/>
      <c r="G28" s="8"/>
      <c r="H28" s="8">
        <v>1</v>
      </c>
      <c r="I28" s="2"/>
      <c r="J28" s="2"/>
      <c r="K28" s="2">
        <v>-1</v>
      </c>
      <c r="L28" s="2">
        <v>0</v>
      </c>
      <c r="M28" s="2"/>
      <c r="N28" s="2"/>
      <c r="O28" s="2"/>
      <c r="P28" s="2">
        <v>10</v>
      </c>
      <c r="Q28" s="2">
        <v>0</v>
      </c>
      <c r="R28" s="2">
        <v>-1</v>
      </c>
      <c r="S28" s="2"/>
      <c r="T28" s="2">
        <v>24</v>
      </c>
      <c r="U28" s="2"/>
      <c r="V28" s="2"/>
      <c r="W28" s="2"/>
      <c r="X28" s="2">
        <v>13</v>
      </c>
      <c r="Y28" s="2"/>
      <c r="Z28" s="2"/>
      <c r="AA28" s="2"/>
      <c r="AB28" s="2"/>
      <c r="AC28" s="2">
        <v>-1</v>
      </c>
      <c r="AD28" s="2"/>
      <c r="AE28" s="2">
        <v>25</v>
      </c>
      <c r="AF28" s="2">
        <v>-1</v>
      </c>
      <c r="AG28" s="2">
        <v>-1</v>
      </c>
      <c r="AH28" s="2">
        <v>-1</v>
      </c>
      <c r="AI28" s="2"/>
      <c r="AJ28" s="2"/>
      <c r="AK28" s="2"/>
      <c r="AL28" s="2">
        <v>4</v>
      </c>
      <c r="AM28" s="2">
        <v>27</v>
      </c>
      <c r="AN28" s="2">
        <v>-1</v>
      </c>
      <c r="AO28" s="2"/>
      <c r="AP28" s="2"/>
      <c r="AQ28" s="2">
        <v>50</v>
      </c>
      <c r="AR28" s="36">
        <f t="shared" si="0"/>
        <v>147</v>
      </c>
      <c r="AS28" s="64">
        <f t="shared" si="1"/>
        <v>0.45370370370370372</v>
      </c>
      <c r="AT28" s="36" t="s">
        <v>167</v>
      </c>
      <c r="AU28" s="10">
        <v>42161</v>
      </c>
    </row>
    <row r="29" spans="1:47">
      <c r="A29" s="1" t="s">
        <v>233</v>
      </c>
      <c r="B29" s="5" t="s">
        <v>34</v>
      </c>
      <c r="C29" s="5">
        <v>72</v>
      </c>
      <c r="D29" s="5">
        <v>5.3</v>
      </c>
      <c r="G29" s="8"/>
      <c r="H29" s="8">
        <v>3</v>
      </c>
      <c r="I29" s="2"/>
      <c r="J29" s="2"/>
      <c r="K29" s="2"/>
      <c r="L29" s="2">
        <v>4</v>
      </c>
      <c r="M29" s="2"/>
      <c r="N29" s="2"/>
      <c r="O29" s="2"/>
      <c r="P29" s="2">
        <v>19</v>
      </c>
      <c r="Q29" s="2">
        <v>2</v>
      </c>
      <c r="R29" s="2"/>
      <c r="S29" s="2">
        <v>-1</v>
      </c>
      <c r="T29" s="2">
        <v>58</v>
      </c>
      <c r="U29" s="2"/>
      <c r="V29" s="2"/>
      <c r="W29" s="2"/>
      <c r="X29" s="2">
        <v>20</v>
      </c>
      <c r="Y29" s="2"/>
      <c r="Z29" s="2"/>
      <c r="AA29" s="2"/>
      <c r="AB29" s="2"/>
      <c r="AC29" s="2"/>
      <c r="AD29" s="2"/>
      <c r="AE29" s="2">
        <v>63</v>
      </c>
      <c r="AF29" s="2"/>
      <c r="AG29" s="2"/>
      <c r="AH29" s="2"/>
      <c r="AI29" s="2"/>
      <c r="AJ29" s="2"/>
      <c r="AK29" s="2"/>
      <c r="AL29" s="2">
        <v>25</v>
      </c>
      <c r="AM29" s="2">
        <v>27</v>
      </c>
      <c r="AN29" s="2"/>
      <c r="AO29" s="2"/>
      <c r="AP29" s="2"/>
      <c r="AQ29" s="2">
        <v>86</v>
      </c>
      <c r="AR29" s="36">
        <f t="shared" si="0"/>
        <v>306</v>
      </c>
      <c r="AS29" s="64">
        <f t="shared" si="1"/>
        <v>0.94444444444444442</v>
      </c>
      <c r="AT29" s="36" t="s">
        <v>172</v>
      </c>
      <c r="AU29" s="2"/>
    </row>
    <row r="30" spans="1:47">
      <c r="A30" s="1" t="s">
        <v>234</v>
      </c>
      <c r="B30" s="5" t="s">
        <v>35</v>
      </c>
      <c r="C30" s="5">
        <v>117</v>
      </c>
      <c r="D30" s="5">
        <v>8.5</v>
      </c>
      <c r="G30" s="8"/>
      <c r="H30" s="8">
        <v>1</v>
      </c>
      <c r="I30" s="2"/>
      <c r="J30" s="2"/>
      <c r="K30" s="2"/>
      <c r="L30" s="2">
        <v>3</v>
      </c>
      <c r="M30" s="2"/>
      <c r="N30" s="2"/>
      <c r="O30" s="2"/>
      <c r="P30" s="2">
        <v>17</v>
      </c>
      <c r="Q30" s="2">
        <v>2</v>
      </c>
      <c r="R30" s="2"/>
      <c r="S30" s="2">
        <v>-1</v>
      </c>
      <c r="T30" s="2">
        <v>43</v>
      </c>
      <c r="U30" s="2"/>
      <c r="V30" s="2"/>
      <c r="W30" s="2"/>
      <c r="X30" s="2">
        <v>19</v>
      </c>
      <c r="Y30" s="2"/>
      <c r="Z30" s="2"/>
      <c r="AA30" s="2"/>
      <c r="AB30" s="2"/>
      <c r="AC30" s="2"/>
      <c r="AD30" s="2"/>
      <c r="AE30" s="2">
        <v>47</v>
      </c>
      <c r="AF30" s="2"/>
      <c r="AG30" s="2">
        <v>-1</v>
      </c>
      <c r="AH30" s="2"/>
      <c r="AI30" s="2"/>
      <c r="AJ30" s="2">
        <v>-1</v>
      </c>
      <c r="AK30" s="2"/>
      <c r="AL30" s="2">
        <v>12</v>
      </c>
      <c r="AM30" s="2">
        <v>27</v>
      </c>
      <c r="AN30" s="2"/>
      <c r="AO30" s="2"/>
      <c r="AP30" s="2"/>
      <c r="AQ30" s="2">
        <v>58</v>
      </c>
      <c r="AR30" s="36">
        <f t="shared" si="0"/>
        <v>226</v>
      </c>
      <c r="AS30" s="64">
        <f t="shared" si="1"/>
        <v>0.69753086419753085</v>
      </c>
      <c r="AT30" s="36" t="s">
        <v>170</v>
      </c>
      <c r="AU30" s="2"/>
    </row>
    <row r="31" spans="1:47">
      <c r="A31" s="1" t="s">
        <v>235</v>
      </c>
      <c r="B31" s="5" t="s">
        <v>36</v>
      </c>
      <c r="C31" s="5">
        <v>375</v>
      </c>
      <c r="D31" s="5">
        <v>27</v>
      </c>
      <c r="G31" s="8"/>
      <c r="H31" s="8">
        <v>3</v>
      </c>
      <c r="I31" s="2"/>
      <c r="J31" s="2"/>
      <c r="K31" s="2"/>
      <c r="L31" s="2">
        <v>4</v>
      </c>
      <c r="M31" s="2"/>
      <c r="N31" s="2"/>
      <c r="O31" s="2"/>
      <c r="P31" s="2">
        <v>23</v>
      </c>
      <c r="Q31" s="2">
        <v>2</v>
      </c>
      <c r="R31" s="2"/>
      <c r="S31" s="2"/>
      <c r="T31" s="2">
        <v>55</v>
      </c>
      <c r="U31" s="2"/>
      <c r="V31" s="2"/>
      <c r="W31" s="2"/>
      <c r="X31" s="2">
        <v>1</v>
      </c>
      <c r="Y31" s="2"/>
      <c r="Z31" s="2"/>
      <c r="AA31" s="2"/>
      <c r="AB31" s="2"/>
      <c r="AC31" s="2"/>
      <c r="AD31" s="2"/>
      <c r="AE31" s="2">
        <v>48</v>
      </c>
      <c r="AF31" s="2">
        <v>-1</v>
      </c>
      <c r="AG31" s="2"/>
      <c r="AH31" s="2">
        <v>-1</v>
      </c>
      <c r="AI31" s="2"/>
      <c r="AJ31" s="2"/>
      <c r="AK31" s="2"/>
      <c r="AL31" s="2">
        <v>23</v>
      </c>
      <c r="AM31" s="2">
        <v>27</v>
      </c>
      <c r="AN31" s="2"/>
      <c r="AO31" s="2"/>
      <c r="AP31" s="2"/>
      <c r="AQ31" s="2">
        <v>74</v>
      </c>
      <c r="AR31" s="36">
        <f t="shared" si="0"/>
        <v>258</v>
      </c>
      <c r="AS31" s="64">
        <f t="shared" si="1"/>
        <v>0.79629629629629628</v>
      </c>
      <c r="AT31" s="36" t="s">
        <v>304</v>
      </c>
      <c r="AU31" s="2"/>
    </row>
    <row r="32" spans="1:47">
      <c r="A32" s="1" t="s">
        <v>37</v>
      </c>
      <c r="B32" s="5" t="s">
        <v>38</v>
      </c>
      <c r="C32" s="5">
        <v>315</v>
      </c>
      <c r="D32" s="5">
        <v>23</v>
      </c>
      <c r="G32" s="8"/>
      <c r="H32" s="8">
        <v>0.5</v>
      </c>
      <c r="I32" s="2"/>
      <c r="J32" s="2"/>
      <c r="K32" s="2"/>
      <c r="L32" s="2">
        <v>1</v>
      </c>
      <c r="M32" s="2"/>
      <c r="N32" s="2"/>
      <c r="O32" s="2"/>
      <c r="P32" s="2">
        <v>20</v>
      </c>
      <c r="Q32" s="2">
        <v>2</v>
      </c>
      <c r="R32" s="2"/>
      <c r="S32" s="2"/>
      <c r="T32" s="2">
        <v>50</v>
      </c>
      <c r="U32" s="2"/>
      <c r="V32" s="2"/>
      <c r="W32" s="2"/>
      <c r="X32" s="2">
        <v>19</v>
      </c>
      <c r="Y32" s="2"/>
      <c r="Z32" s="2"/>
      <c r="AA32" s="2"/>
      <c r="AB32" s="2"/>
      <c r="AC32" s="2"/>
      <c r="AD32" s="2"/>
      <c r="AE32" s="2">
        <v>48</v>
      </c>
      <c r="AF32" s="2"/>
      <c r="AG32" s="2">
        <v>-1</v>
      </c>
      <c r="AH32" s="2"/>
      <c r="AI32" s="2"/>
      <c r="AJ32" s="2"/>
      <c r="AK32" s="2"/>
      <c r="AL32" s="2">
        <v>12</v>
      </c>
      <c r="AM32" s="2">
        <v>27</v>
      </c>
      <c r="AN32" s="2"/>
      <c r="AO32" s="2"/>
      <c r="AP32" s="2"/>
      <c r="AQ32" s="2">
        <v>63</v>
      </c>
      <c r="AR32" s="36">
        <f t="shared" si="0"/>
        <v>241.5</v>
      </c>
      <c r="AS32" s="64">
        <f t="shared" si="1"/>
        <v>0.74537037037037035</v>
      </c>
      <c r="AT32" s="36" t="s">
        <v>310</v>
      </c>
      <c r="AU32" s="2"/>
    </row>
    <row r="33" spans="1:47">
      <c r="A33" s="1" t="s">
        <v>236</v>
      </c>
      <c r="B33" s="5" t="s">
        <v>39</v>
      </c>
      <c r="C33" s="5">
        <v>180</v>
      </c>
      <c r="D33" s="5">
        <v>13</v>
      </c>
      <c r="G33" s="8"/>
      <c r="H33" s="8">
        <v>3</v>
      </c>
      <c r="I33" s="2"/>
      <c r="J33" s="2"/>
      <c r="K33" s="2"/>
      <c r="L33" s="2">
        <v>4</v>
      </c>
      <c r="M33" s="2"/>
      <c r="N33" s="2"/>
      <c r="O33" s="2"/>
      <c r="P33" s="2">
        <v>21</v>
      </c>
      <c r="Q33" s="2">
        <v>2</v>
      </c>
      <c r="R33" s="2"/>
      <c r="S33" s="2"/>
      <c r="T33" s="2">
        <v>54</v>
      </c>
      <c r="U33" s="2"/>
      <c r="V33" s="2"/>
      <c r="W33" s="2"/>
      <c r="X33" s="2">
        <v>20</v>
      </c>
      <c r="Y33" s="2"/>
      <c r="Z33" s="2"/>
      <c r="AA33" s="2"/>
      <c r="AB33" s="2"/>
      <c r="AC33" s="2"/>
      <c r="AD33" s="2"/>
      <c r="AE33" s="2">
        <v>58</v>
      </c>
      <c r="AF33" s="2"/>
      <c r="AG33" s="2"/>
      <c r="AH33" s="2">
        <v>-1</v>
      </c>
      <c r="AI33" s="2"/>
      <c r="AJ33" s="2"/>
      <c r="AK33" s="2"/>
      <c r="AL33" s="2">
        <v>23</v>
      </c>
      <c r="AM33" s="2">
        <v>27</v>
      </c>
      <c r="AN33" s="2"/>
      <c r="AO33" s="2"/>
      <c r="AP33" s="2"/>
      <c r="AQ33" s="2">
        <v>75</v>
      </c>
      <c r="AR33" s="36">
        <f t="shared" si="0"/>
        <v>286</v>
      </c>
      <c r="AS33" s="64">
        <f t="shared" si="1"/>
        <v>0.88271604938271608</v>
      </c>
      <c r="AT33" s="36" t="s">
        <v>282</v>
      </c>
      <c r="AU33" s="2"/>
    </row>
    <row r="34" spans="1:47">
      <c r="A34" s="1" t="s">
        <v>237</v>
      </c>
      <c r="B34" s="5" t="s">
        <v>40</v>
      </c>
      <c r="C34" s="5">
        <v>330</v>
      </c>
      <c r="D34" s="5">
        <v>24</v>
      </c>
      <c r="G34" s="8"/>
      <c r="H34" s="8">
        <v>3</v>
      </c>
      <c r="I34" s="2"/>
      <c r="J34" s="2"/>
      <c r="K34" s="2"/>
      <c r="L34" s="2">
        <v>3</v>
      </c>
      <c r="M34" s="2"/>
      <c r="N34" s="2"/>
      <c r="O34" s="2"/>
      <c r="P34" s="2">
        <v>21</v>
      </c>
      <c r="Q34" s="2">
        <v>2</v>
      </c>
      <c r="R34" s="2"/>
      <c r="S34" s="2"/>
      <c r="T34" s="2">
        <v>42</v>
      </c>
      <c r="U34" s="2"/>
      <c r="V34" s="2"/>
      <c r="W34" s="2"/>
      <c r="X34" s="2">
        <v>21</v>
      </c>
      <c r="Y34" s="2"/>
      <c r="Z34" s="2"/>
      <c r="AA34" s="2"/>
      <c r="AB34" s="2"/>
      <c r="AC34" s="2"/>
      <c r="AD34" s="2"/>
      <c r="AE34" s="2">
        <v>38</v>
      </c>
      <c r="AF34" s="2"/>
      <c r="AG34" s="2"/>
      <c r="AH34" s="2"/>
      <c r="AI34" s="2"/>
      <c r="AJ34" s="2"/>
      <c r="AK34" s="2"/>
      <c r="AL34" s="2">
        <v>7</v>
      </c>
      <c r="AM34" s="2">
        <v>27</v>
      </c>
      <c r="AN34" s="2"/>
      <c r="AO34" s="2"/>
      <c r="AP34" s="2"/>
      <c r="AQ34" s="2">
        <v>53</v>
      </c>
      <c r="AR34" s="36">
        <f t="shared" si="0"/>
        <v>217</v>
      </c>
      <c r="AS34" s="64">
        <f t="shared" si="1"/>
        <v>0.66975308641975306</v>
      </c>
      <c r="AT34" s="36" t="s">
        <v>170</v>
      </c>
      <c r="AU34" s="2"/>
    </row>
    <row r="35" spans="1:47">
      <c r="A35" s="1" t="s">
        <v>41</v>
      </c>
      <c r="B35" s="5" t="s">
        <v>42</v>
      </c>
      <c r="C35" s="5">
        <v>195</v>
      </c>
      <c r="D35" s="5">
        <v>14</v>
      </c>
      <c r="G35" s="8"/>
      <c r="H35" s="8">
        <v>3</v>
      </c>
      <c r="I35" s="2"/>
      <c r="J35" s="2"/>
      <c r="K35" s="2"/>
      <c r="L35" s="2">
        <v>2</v>
      </c>
      <c r="M35" s="2"/>
      <c r="N35" s="2"/>
      <c r="O35" s="2"/>
      <c r="P35" s="2">
        <v>24</v>
      </c>
      <c r="Q35" s="2">
        <v>2</v>
      </c>
      <c r="R35" s="2"/>
      <c r="S35" s="2"/>
      <c r="T35" s="2">
        <v>49</v>
      </c>
      <c r="U35" s="2"/>
      <c r="V35" s="2"/>
      <c r="W35" s="2"/>
      <c r="X35" s="2">
        <v>19</v>
      </c>
      <c r="Y35" s="2"/>
      <c r="Z35" s="2"/>
      <c r="AA35" s="2"/>
      <c r="AB35" s="2"/>
      <c r="AC35" s="2"/>
      <c r="AD35" s="2"/>
      <c r="AE35" s="2">
        <v>54</v>
      </c>
      <c r="AF35" s="2"/>
      <c r="AG35" s="2"/>
      <c r="AH35" s="2"/>
      <c r="AI35" s="2"/>
      <c r="AJ35" s="2"/>
      <c r="AK35" s="2"/>
      <c r="AL35" s="2">
        <v>23</v>
      </c>
      <c r="AM35" s="2">
        <v>27</v>
      </c>
      <c r="AN35" s="2"/>
      <c r="AO35" s="2"/>
      <c r="AP35" s="2"/>
      <c r="AQ35" s="2">
        <v>70</v>
      </c>
      <c r="AR35" s="36">
        <f t="shared" si="0"/>
        <v>273</v>
      </c>
      <c r="AS35" s="64">
        <f t="shared" si="1"/>
        <v>0.84259259259259256</v>
      </c>
      <c r="AT35" s="36" t="s">
        <v>285</v>
      </c>
      <c r="AU35" s="2"/>
    </row>
    <row r="36" spans="1:47">
      <c r="A36" s="1" t="s">
        <v>43</v>
      </c>
      <c r="B36" s="5" t="s">
        <v>44</v>
      </c>
      <c r="C36" s="5"/>
      <c r="D36" s="5"/>
      <c r="E36" s="2">
        <v>-1</v>
      </c>
      <c r="F36" s="2">
        <v>-1</v>
      </c>
      <c r="G36" s="8"/>
      <c r="H36" s="8">
        <v>0.5</v>
      </c>
      <c r="I36" s="2"/>
      <c r="J36" s="2"/>
      <c r="K36" s="2">
        <v>-1</v>
      </c>
      <c r="L36" s="2">
        <v>0</v>
      </c>
      <c r="M36" s="2">
        <v>-1</v>
      </c>
      <c r="N36" s="2"/>
      <c r="O36" s="2"/>
      <c r="P36" s="2">
        <v>13</v>
      </c>
      <c r="Q36" s="2">
        <v>0</v>
      </c>
      <c r="R36" s="2"/>
      <c r="S36" s="2">
        <v>-1</v>
      </c>
      <c r="T36" s="2">
        <v>42</v>
      </c>
      <c r="U36" s="2"/>
      <c r="V36" s="2"/>
      <c r="W36" s="2"/>
      <c r="X36" s="2">
        <v>14</v>
      </c>
      <c r="Y36" s="2"/>
      <c r="Z36" s="2"/>
      <c r="AA36" s="2"/>
      <c r="AB36" s="2">
        <v>-1</v>
      </c>
      <c r="AC36" s="2">
        <v>-1</v>
      </c>
      <c r="AD36" s="2"/>
      <c r="AE36" s="2">
        <v>0</v>
      </c>
      <c r="AF36" s="2">
        <v>-1</v>
      </c>
      <c r="AG36" s="2">
        <v>-1</v>
      </c>
      <c r="AH36" s="2">
        <v>-1</v>
      </c>
      <c r="AI36" s="2"/>
      <c r="AJ36" s="2">
        <v>-1</v>
      </c>
      <c r="AK36" s="2"/>
      <c r="AL36" s="2">
        <v>0</v>
      </c>
      <c r="AM36" s="2">
        <v>27</v>
      </c>
      <c r="AN36" s="2">
        <v>-1</v>
      </c>
      <c r="AO36" s="2"/>
      <c r="AP36" s="2"/>
      <c r="AQ36" s="2">
        <v>0</v>
      </c>
      <c r="AR36" s="36">
        <f t="shared" si="0"/>
        <v>84.5</v>
      </c>
      <c r="AS36" s="64">
        <f t="shared" si="1"/>
        <v>0.26080246913580246</v>
      </c>
      <c r="AT36" s="36" t="s">
        <v>167</v>
      </c>
      <c r="AU36" s="10">
        <v>42125</v>
      </c>
    </row>
    <row r="37" spans="1:47">
      <c r="A37" s="1" t="s">
        <v>45</v>
      </c>
      <c r="B37" s="5" t="s">
        <v>46</v>
      </c>
      <c r="C37" s="5">
        <v>135</v>
      </c>
      <c r="D37" s="5">
        <v>9.5</v>
      </c>
      <c r="G37" s="8"/>
      <c r="H37" s="8">
        <v>3</v>
      </c>
      <c r="I37" s="2"/>
      <c r="J37" s="2"/>
      <c r="K37" s="2"/>
      <c r="L37" s="2">
        <v>3</v>
      </c>
      <c r="M37" s="2"/>
      <c r="N37" s="2"/>
      <c r="O37" s="2"/>
      <c r="P37" s="2">
        <v>24</v>
      </c>
      <c r="Q37" s="2">
        <v>2</v>
      </c>
      <c r="R37" s="2"/>
      <c r="S37" s="2"/>
      <c r="T37" s="2">
        <v>40</v>
      </c>
      <c r="U37" s="2"/>
      <c r="V37" s="2"/>
      <c r="W37" s="2"/>
      <c r="X37" s="2">
        <v>20</v>
      </c>
      <c r="Y37" s="2"/>
      <c r="Z37" s="2"/>
      <c r="AA37" s="2"/>
      <c r="AB37" s="2">
        <v>-1</v>
      </c>
      <c r="AC37" s="2"/>
      <c r="AD37" s="2"/>
      <c r="AE37" s="2">
        <v>57</v>
      </c>
      <c r="AF37" s="2"/>
      <c r="AG37" s="2"/>
      <c r="AH37" s="2"/>
      <c r="AI37" s="2"/>
      <c r="AJ37" s="2"/>
      <c r="AK37" s="2"/>
      <c r="AL37" s="2">
        <v>25</v>
      </c>
      <c r="AM37" s="2">
        <v>27</v>
      </c>
      <c r="AN37" s="2"/>
      <c r="AO37" s="2"/>
      <c r="AP37" s="2"/>
      <c r="AQ37" s="2">
        <v>60</v>
      </c>
      <c r="AR37" s="36">
        <f t="shared" si="0"/>
        <v>260</v>
      </c>
      <c r="AS37" s="64">
        <f t="shared" si="1"/>
        <v>0.80246913580246915</v>
      </c>
      <c r="AT37" s="36" t="s">
        <v>285</v>
      </c>
      <c r="AU37" s="2"/>
    </row>
    <row r="38" spans="1:47">
      <c r="A38" s="1" t="s">
        <v>238</v>
      </c>
      <c r="B38" s="5" t="s">
        <v>47</v>
      </c>
      <c r="C38" s="5"/>
      <c r="D38" s="5"/>
      <c r="G38" s="8"/>
      <c r="H38" s="8">
        <v>0.5</v>
      </c>
      <c r="I38" s="2"/>
      <c r="J38" s="2"/>
      <c r="K38" s="2">
        <v>-1</v>
      </c>
      <c r="L38" s="2">
        <v>0</v>
      </c>
      <c r="M38" s="2"/>
      <c r="N38" s="2"/>
      <c r="O38" s="2"/>
      <c r="P38" s="2">
        <v>20</v>
      </c>
      <c r="Q38" s="2">
        <v>0</v>
      </c>
      <c r="R38" s="2"/>
      <c r="S38" s="2"/>
      <c r="T38" s="2">
        <v>38</v>
      </c>
      <c r="U38" s="2"/>
      <c r="V38" s="2"/>
      <c r="W38" s="2"/>
      <c r="X38" s="2">
        <v>17</v>
      </c>
      <c r="Y38" s="2"/>
      <c r="Z38" s="2"/>
      <c r="AA38" s="2"/>
      <c r="AB38" s="2">
        <v>-1</v>
      </c>
      <c r="AC38" s="2">
        <v>-1</v>
      </c>
      <c r="AD38" s="2"/>
      <c r="AE38" s="2">
        <v>35</v>
      </c>
      <c r="AF38" s="2"/>
      <c r="AG38" s="2"/>
      <c r="AH38" s="2">
        <v>-1</v>
      </c>
      <c r="AI38" s="2"/>
      <c r="AJ38" s="2"/>
      <c r="AK38" s="2"/>
      <c r="AL38" s="2">
        <v>12</v>
      </c>
      <c r="AM38" s="2">
        <v>27</v>
      </c>
      <c r="AN38" s="2"/>
      <c r="AO38" s="2"/>
      <c r="AP38" s="2"/>
      <c r="AQ38" s="2">
        <v>51</v>
      </c>
      <c r="AR38" s="36">
        <f t="shared" si="0"/>
        <v>196.5</v>
      </c>
      <c r="AS38" s="64">
        <f t="shared" si="1"/>
        <v>0.60648148148148151</v>
      </c>
      <c r="AT38" s="36" t="s">
        <v>305</v>
      </c>
      <c r="AU38" s="2"/>
    </row>
    <row r="39" spans="1:47">
      <c r="A39" s="1" t="s">
        <v>239</v>
      </c>
      <c r="B39" s="5" t="s">
        <v>48</v>
      </c>
      <c r="C39" s="5"/>
      <c r="D39" s="5"/>
      <c r="G39" s="8">
        <v>-1</v>
      </c>
      <c r="H39" s="8">
        <v>0</v>
      </c>
      <c r="I39" s="2"/>
      <c r="J39" s="2"/>
      <c r="K39" s="2">
        <v>-1</v>
      </c>
      <c r="L39" s="2">
        <v>0</v>
      </c>
      <c r="M39" s="2"/>
      <c r="N39" s="2"/>
      <c r="O39" s="2"/>
      <c r="P39" s="2">
        <v>18</v>
      </c>
      <c r="Q39" s="2">
        <v>0</v>
      </c>
      <c r="R39" s="2">
        <v>-1</v>
      </c>
      <c r="S39" s="2">
        <v>-1</v>
      </c>
      <c r="T39" s="2">
        <v>52</v>
      </c>
      <c r="U39" s="2"/>
      <c r="V39" s="2"/>
      <c r="W39" s="2"/>
      <c r="X39" s="2">
        <v>20</v>
      </c>
      <c r="Y39" s="2"/>
      <c r="Z39" s="2"/>
      <c r="AA39" s="2"/>
      <c r="AB39" s="2">
        <v>-1</v>
      </c>
      <c r="AC39" s="2"/>
      <c r="AD39" s="2"/>
      <c r="AE39" s="2">
        <v>53</v>
      </c>
      <c r="AF39" s="2">
        <v>-1</v>
      </c>
      <c r="AG39" s="2"/>
      <c r="AH39" s="2"/>
      <c r="AI39" s="2"/>
      <c r="AJ39" s="2"/>
      <c r="AK39" s="2"/>
      <c r="AL39" s="2">
        <v>25</v>
      </c>
      <c r="AM39" s="2">
        <v>27</v>
      </c>
      <c r="AN39" s="2">
        <v>-1</v>
      </c>
      <c r="AO39" s="2"/>
      <c r="AP39" s="2"/>
      <c r="AQ39" s="2">
        <v>72</v>
      </c>
      <c r="AR39" s="36">
        <f t="shared" si="0"/>
        <v>260</v>
      </c>
      <c r="AS39" s="64">
        <f t="shared" si="1"/>
        <v>0.80246913580246915</v>
      </c>
      <c r="AT39" s="36" t="s">
        <v>285</v>
      </c>
      <c r="AU39" s="2"/>
    </row>
    <row r="40" spans="1:47">
      <c r="A40" s="1" t="s">
        <v>49</v>
      </c>
      <c r="B40" s="5" t="s">
        <v>50</v>
      </c>
      <c r="C40" s="5"/>
      <c r="D40" s="5"/>
      <c r="G40" s="8"/>
      <c r="H40" s="8">
        <v>2</v>
      </c>
      <c r="I40" s="2"/>
      <c r="J40" s="2"/>
      <c r="K40" s="2">
        <v>-1</v>
      </c>
      <c r="L40" s="2">
        <v>0</v>
      </c>
      <c r="M40" s="2"/>
      <c r="N40" s="2"/>
      <c r="O40" s="2"/>
      <c r="P40" s="2">
        <v>22</v>
      </c>
      <c r="Q40" s="2">
        <v>0</v>
      </c>
      <c r="R40" s="2"/>
      <c r="S40" s="2"/>
      <c r="T40" s="2">
        <v>53</v>
      </c>
      <c r="U40" s="2"/>
      <c r="V40" s="2"/>
      <c r="W40" s="2"/>
      <c r="X40" s="2">
        <v>20</v>
      </c>
      <c r="Y40" s="2"/>
      <c r="Z40" s="2"/>
      <c r="AA40" s="2"/>
      <c r="AB40" s="2"/>
      <c r="AC40" s="2"/>
      <c r="AD40" s="2"/>
      <c r="AE40" s="2">
        <v>64</v>
      </c>
      <c r="AF40" s="2"/>
      <c r="AG40" s="2"/>
      <c r="AH40" s="2"/>
      <c r="AI40" s="2"/>
      <c r="AJ40" s="2"/>
      <c r="AK40" s="2"/>
      <c r="AL40" s="2">
        <v>12</v>
      </c>
      <c r="AM40" s="2">
        <v>27</v>
      </c>
      <c r="AN40" s="2"/>
      <c r="AO40" s="2"/>
      <c r="AP40" s="2"/>
      <c r="AQ40" s="2">
        <v>80</v>
      </c>
      <c r="AR40" s="36">
        <f t="shared" si="0"/>
        <v>279</v>
      </c>
      <c r="AS40" s="64">
        <f t="shared" si="1"/>
        <v>0.86111111111111116</v>
      </c>
      <c r="AT40" s="36" t="s">
        <v>284</v>
      </c>
      <c r="AU40" s="2"/>
    </row>
    <row r="41" spans="1:47">
      <c r="A41" s="1" t="s">
        <v>51</v>
      </c>
      <c r="B41" s="5" t="s">
        <v>52</v>
      </c>
      <c r="C41" s="5">
        <v>285</v>
      </c>
      <c r="D41" s="5">
        <v>20</v>
      </c>
      <c r="G41" s="8"/>
      <c r="H41" s="8">
        <v>3</v>
      </c>
      <c r="I41" s="2"/>
      <c r="J41" s="2"/>
      <c r="K41" s="2">
        <v>-1</v>
      </c>
      <c r="L41" s="2">
        <v>0</v>
      </c>
      <c r="M41" s="2"/>
      <c r="N41" s="2"/>
      <c r="O41" s="2"/>
      <c r="P41" s="2">
        <v>23</v>
      </c>
      <c r="Q41" s="2">
        <v>2</v>
      </c>
      <c r="R41" s="2"/>
      <c r="S41" s="2"/>
      <c r="T41" s="2">
        <v>47</v>
      </c>
      <c r="U41" s="2"/>
      <c r="V41" s="2"/>
      <c r="W41" s="2"/>
      <c r="X41" s="2">
        <v>22</v>
      </c>
      <c r="Y41" s="2"/>
      <c r="Z41" s="2"/>
      <c r="AA41" s="2"/>
      <c r="AB41" s="2"/>
      <c r="AC41" s="2"/>
      <c r="AD41" s="2"/>
      <c r="AE41" s="2">
        <v>60</v>
      </c>
      <c r="AF41" s="2"/>
      <c r="AG41" s="2"/>
      <c r="AH41" s="2"/>
      <c r="AI41" s="2"/>
      <c r="AJ41" s="2"/>
      <c r="AK41" s="2"/>
      <c r="AL41" s="2">
        <v>18</v>
      </c>
      <c r="AM41" s="2">
        <v>27</v>
      </c>
      <c r="AN41" s="2"/>
      <c r="AO41" s="2"/>
      <c r="AP41" s="2"/>
      <c r="AQ41" s="2">
        <v>80</v>
      </c>
      <c r="AR41" s="36">
        <f t="shared" si="0"/>
        <v>281</v>
      </c>
      <c r="AS41" s="64">
        <f t="shared" si="1"/>
        <v>0.86728395061728392</v>
      </c>
      <c r="AT41" s="36" t="s">
        <v>282</v>
      </c>
      <c r="AU41" s="2"/>
    </row>
    <row r="42" spans="1:47">
      <c r="A42" s="2"/>
      <c r="B42" s="6"/>
      <c r="C42" s="6"/>
      <c r="D42" s="6"/>
      <c r="G42" s="8"/>
      <c r="H42" s="8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36">
        <f t="shared" si="0"/>
        <v>0</v>
      </c>
      <c r="AS42" s="64"/>
      <c r="AT42" s="36"/>
      <c r="AU42" s="2"/>
    </row>
    <row r="43" spans="1:47">
      <c r="G43" s="8"/>
      <c r="H43" s="8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36"/>
    </row>
    <row r="44" spans="1:47">
      <c r="G44" s="8"/>
      <c r="H44" s="8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36"/>
    </row>
    <row r="45" spans="1:47">
      <c r="T45" s="27"/>
    </row>
    <row r="47" spans="1:47">
      <c r="A47" s="7"/>
      <c r="B47" s="7"/>
      <c r="C47" s="7"/>
      <c r="D47" s="7"/>
      <c r="E47" s="7"/>
      <c r="F47" s="7"/>
      <c r="G47" s="7"/>
      <c r="H47" s="7"/>
      <c r="AR47" s="24"/>
    </row>
    <row r="48" spans="1:47">
      <c r="A48" s="7"/>
      <c r="B48" s="7"/>
      <c r="C48" s="7"/>
      <c r="D48" s="7"/>
      <c r="E48" s="7"/>
      <c r="F48" s="7"/>
      <c r="G48" s="7"/>
      <c r="H48" s="7"/>
      <c r="AR48" s="24"/>
    </row>
    <row r="49" spans="1:44">
      <c r="A49" s="7"/>
      <c r="B49" s="7"/>
      <c r="C49" s="7"/>
      <c r="D49" s="7"/>
      <c r="E49" s="7"/>
      <c r="F49" s="7"/>
      <c r="G49" s="7"/>
      <c r="H49" s="7"/>
      <c r="AR49" s="24"/>
    </row>
    <row r="50" spans="1:44">
      <c r="A50" s="7"/>
      <c r="B50" s="7"/>
      <c r="C50" s="7"/>
      <c r="D50" s="7"/>
      <c r="E50" s="7"/>
      <c r="F50" s="7"/>
      <c r="G50" s="7"/>
      <c r="H50" s="7"/>
      <c r="AR50" s="24"/>
    </row>
    <row r="51" spans="1:44">
      <c r="A51" s="7"/>
      <c r="B51" s="7"/>
      <c r="C51" s="7"/>
      <c r="D51" s="7"/>
      <c r="E51" s="7"/>
      <c r="F51" s="7"/>
      <c r="G51" s="7"/>
      <c r="H51" s="7"/>
      <c r="AR51" s="24"/>
    </row>
    <row r="52" spans="1:44">
      <c r="A52" s="7"/>
      <c r="B52" s="7"/>
      <c r="C52" s="7"/>
      <c r="D52" s="7"/>
      <c r="E52" s="7"/>
      <c r="F52" s="7"/>
      <c r="G52" s="7"/>
      <c r="H52" s="7"/>
      <c r="AR52" s="24"/>
    </row>
    <row r="53" spans="1:44">
      <c r="A53" s="7"/>
      <c r="B53" s="7"/>
      <c r="C53" s="7"/>
      <c r="D53" s="7"/>
      <c r="E53" s="7"/>
      <c r="F53" s="7"/>
      <c r="G53" s="7"/>
      <c r="H53" s="7"/>
      <c r="AR53" s="24"/>
    </row>
    <row r="54" spans="1:44">
      <c r="A54" s="7"/>
      <c r="B54" s="7"/>
      <c r="C54" s="7"/>
      <c r="D54" s="7"/>
      <c r="E54" s="7"/>
      <c r="F54" s="7"/>
      <c r="G54" s="7"/>
      <c r="H54" s="7"/>
      <c r="AR54" s="24"/>
    </row>
    <row r="55" spans="1:44">
      <c r="A55" s="7"/>
      <c r="B55" s="7"/>
      <c r="C55" s="7"/>
      <c r="D55" s="7"/>
      <c r="E55" s="7"/>
      <c r="F55" s="7"/>
      <c r="G55" s="7"/>
      <c r="H55" s="7"/>
      <c r="AR55" s="24"/>
    </row>
  </sheetData>
  <phoneticPr fontId="3" type="noConversion"/>
  <pageMargins left="0.25" right="0.25" top="0.25" bottom="0.5" header="0.25" footer="0.2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8"/>
  <sheetViews>
    <sheetView topLeftCell="D1" zoomScale="150" zoomScaleNormal="150" zoomScalePageLayoutView="150" workbookViewId="0">
      <selection activeCell="AW37" sqref="D1:AW37"/>
    </sheetView>
  </sheetViews>
  <sheetFormatPr baseColWidth="10" defaultRowHeight="15" x14ac:dyDescent="0"/>
  <cols>
    <col min="1" max="1" width="13.1640625" hidden="1" customWidth="1"/>
    <col min="2" max="2" width="6.5" hidden="1" customWidth="1"/>
    <col min="3" max="3" width="4.83203125" hidden="1" customWidth="1"/>
    <col min="4" max="4" width="19.6640625" customWidth="1"/>
    <col min="5" max="7" width="2.83203125" hidden="1" customWidth="1"/>
    <col min="8" max="8" width="2.83203125" style="72" customWidth="1"/>
    <col min="9" max="11" width="2.83203125" style="72" hidden="1" customWidth="1"/>
    <col min="12" max="12" width="2.83203125" style="72" customWidth="1"/>
    <col min="13" max="15" width="2.83203125" style="72" hidden="1" customWidth="1"/>
    <col min="16" max="16" width="2.83203125" style="72" customWidth="1"/>
    <col min="17" max="17" width="2.83203125" customWidth="1"/>
    <col min="18" max="18" width="2.83203125" hidden="1" customWidth="1"/>
    <col min="19" max="19" width="2.5" hidden="1" customWidth="1"/>
    <col min="20" max="20" width="3.83203125" customWidth="1"/>
    <col min="21" max="24" width="2.5" hidden="1" customWidth="1"/>
    <col min="25" max="25" width="3.83203125" customWidth="1"/>
    <col min="26" max="30" width="2.5" hidden="1" customWidth="1"/>
    <col min="31" max="31" width="4" customWidth="1"/>
    <col min="32" max="39" width="2.5" hidden="1" customWidth="1"/>
    <col min="40" max="40" width="3.6640625" customWidth="1"/>
    <col min="41" max="43" width="2.5" hidden="1" customWidth="1"/>
    <col min="44" max="44" width="3" customWidth="1"/>
    <col min="45" max="45" width="4.1640625" customWidth="1"/>
    <col min="46" max="46" width="5.5" style="67" customWidth="1"/>
    <col min="47" max="47" width="6.6640625" style="65" customWidth="1"/>
    <col min="48" max="48" width="3.33203125" customWidth="1"/>
    <col min="49" max="49" width="7.1640625" customWidth="1"/>
  </cols>
  <sheetData>
    <row r="1" spans="1:50" ht="66" customHeight="1">
      <c r="A1" s="4" t="s">
        <v>0</v>
      </c>
      <c r="B1" s="18"/>
      <c r="C1" s="18"/>
      <c r="D1" s="63" t="s">
        <v>102</v>
      </c>
      <c r="E1" s="11">
        <v>42093</v>
      </c>
      <c r="F1" s="11">
        <v>42095</v>
      </c>
      <c r="G1" s="11">
        <v>42097</v>
      </c>
      <c r="H1" s="68" t="s">
        <v>250</v>
      </c>
      <c r="I1" s="69">
        <v>42100</v>
      </c>
      <c r="J1" s="69">
        <v>42102</v>
      </c>
      <c r="K1" s="69">
        <v>42104</v>
      </c>
      <c r="L1" s="68" t="s">
        <v>249</v>
      </c>
      <c r="M1" s="69">
        <v>42107</v>
      </c>
      <c r="N1" s="69">
        <v>42109</v>
      </c>
      <c r="O1" s="69">
        <v>42111</v>
      </c>
      <c r="P1" s="70" t="s">
        <v>251</v>
      </c>
      <c r="Q1" s="11" t="s">
        <v>277</v>
      </c>
      <c r="R1" s="11">
        <v>42116</v>
      </c>
      <c r="S1" s="11">
        <v>42118</v>
      </c>
      <c r="T1" s="35" t="s">
        <v>261</v>
      </c>
      <c r="U1" s="11">
        <v>42121</v>
      </c>
      <c r="V1" s="11">
        <v>42123</v>
      </c>
      <c r="W1" s="11">
        <v>42125</v>
      </c>
      <c r="X1" s="11">
        <v>42128</v>
      </c>
      <c r="Y1" s="34" t="s">
        <v>262</v>
      </c>
      <c r="Z1" s="11">
        <v>42130</v>
      </c>
      <c r="AA1" s="11">
        <v>42132</v>
      </c>
      <c r="AB1" s="11">
        <v>42135</v>
      </c>
      <c r="AC1" s="11">
        <v>42137</v>
      </c>
      <c r="AD1" s="11">
        <v>42139</v>
      </c>
      <c r="AE1" s="35" t="s">
        <v>267</v>
      </c>
      <c r="AF1" s="11">
        <v>42142</v>
      </c>
      <c r="AG1" s="11">
        <v>42144</v>
      </c>
      <c r="AH1" s="11" t="s">
        <v>268</v>
      </c>
      <c r="AI1" s="12"/>
      <c r="AJ1" s="11">
        <v>42149</v>
      </c>
      <c r="AK1" s="11">
        <v>42151</v>
      </c>
      <c r="AL1" s="11" t="s">
        <v>271</v>
      </c>
      <c r="AM1" s="11">
        <v>42153</v>
      </c>
      <c r="AN1" s="33" t="s">
        <v>272</v>
      </c>
      <c r="AO1" s="11">
        <v>42156</v>
      </c>
      <c r="AP1" s="11">
        <v>42158</v>
      </c>
      <c r="AQ1" s="11">
        <v>42160</v>
      </c>
      <c r="AR1" s="12" t="s">
        <v>278</v>
      </c>
      <c r="AS1" s="35" t="s">
        <v>279</v>
      </c>
      <c r="AT1" s="73" t="s">
        <v>308</v>
      </c>
      <c r="AU1" s="64"/>
      <c r="AV1" s="2"/>
      <c r="AW1" s="2"/>
      <c r="AX1" s="2"/>
    </row>
    <row r="2" spans="1:50" ht="14" customHeight="1">
      <c r="A2" s="3"/>
      <c r="B2" s="18"/>
      <c r="C2" s="18"/>
      <c r="D2" s="63"/>
      <c r="E2" s="2" t="s">
        <v>165</v>
      </c>
      <c r="F2" s="2" t="s">
        <v>166</v>
      </c>
      <c r="G2" s="2" t="s">
        <v>167</v>
      </c>
      <c r="H2" s="71"/>
      <c r="I2" s="71" t="s">
        <v>165</v>
      </c>
      <c r="J2" s="71" t="s">
        <v>166</v>
      </c>
      <c r="K2" s="71" t="s">
        <v>167</v>
      </c>
      <c r="L2" s="71"/>
      <c r="M2" s="71" t="s">
        <v>165</v>
      </c>
      <c r="N2" s="71" t="s">
        <v>166</v>
      </c>
      <c r="O2" s="71" t="s">
        <v>167</v>
      </c>
      <c r="P2" s="71"/>
      <c r="Q2" s="2" t="s">
        <v>165</v>
      </c>
      <c r="R2" s="2" t="s">
        <v>166</v>
      </c>
      <c r="S2" s="2" t="s">
        <v>167</v>
      </c>
      <c r="T2" s="2"/>
      <c r="U2" s="2" t="s">
        <v>165</v>
      </c>
      <c r="V2" s="2" t="s">
        <v>166</v>
      </c>
      <c r="W2" s="2" t="s">
        <v>167</v>
      </c>
      <c r="X2" s="2" t="s">
        <v>165</v>
      </c>
      <c r="Y2" s="2"/>
      <c r="Z2" s="2" t="s">
        <v>166</v>
      </c>
      <c r="AA2" s="2" t="s">
        <v>167</v>
      </c>
      <c r="AB2" s="2" t="s">
        <v>165</v>
      </c>
      <c r="AC2" s="2" t="s">
        <v>166</v>
      </c>
      <c r="AD2" s="2" t="s">
        <v>167</v>
      </c>
      <c r="AE2" s="2"/>
      <c r="AF2" s="2" t="s">
        <v>165</v>
      </c>
      <c r="AG2" s="2" t="s">
        <v>166</v>
      </c>
      <c r="AH2" s="2" t="s">
        <v>167</v>
      </c>
      <c r="AI2" s="2"/>
      <c r="AJ2" s="2" t="s">
        <v>165</v>
      </c>
      <c r="AK2" s="2" t="s">
        <v>166</v>
      </c>
      <c r="AL2" s="2" t="s">
        <v>166</v>
      </c>
      <c r="AM2" s="2" t="s">
        <v>167</v>
      </c>
      <c r="AN2" s="2"/>
      <c r="AO2" s="2" t="s">
        <v>165</v>
      </c>
      <c r="AP2" s="2" t="s">
        <v>166</v>
      </c>
      <c r="AQ2" s="2" t="s">
        <v>167</v>
      </c>
      <c r="AR2" s="2"/>
      <c r="AS2" s="2"/>
      <c r="AT2" s="73"/>
      <c r="AU2" s="64" t="s">
        <v>309</v>
      </c>
      <c r="AV2" s="2"/>
      <c r="AW2" s="2"/>
      <c r="AX2" s="2"/>
    </row>
    <row r="3" spans="1:50" ht="14" customHeight="1">
      <c r="A3" s="3"/>
      <c r="B3" s="18"/>
      <c r="C3" s="18"/>
      <c r="D3" s="63" t="s">
        <v>181</v>
      </c>
      <c r="E3" s="2"/>
      <c r="F3" s="2"/>
      <c r="G3" s="2"/>
      <c r="H3" s="71"/>
      <c r="I3" s="71"/>
      <c r="J3" s="71"/>
      <c r="K3" s="71"/>
      <c r="L3" s="71"/>
      <c r="M3" s="71"/>
      <c r="N3" s="71"/>
      <c r="O3" s="71"/>
      <c r="P3" s="71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73"/>
      <c r="AU3" s="64"/>
      <c r="AV3" s="2"/>
      <c r="AW3" s="2"/>
      <c r="AX3" s="2"/>
    </row>
    <row r="4" spans="1:50" ht="14" customHeight="1">
      <c r="A4" s="3"/>
      <c r="B4" s="18"/>
      <c r="C4" s="18"/>
      <c r="D4" s="74" t="s">
        <v>179</v>
      </c>
      <c r="E4" s="2"/>
      <c r="F4" s="2"/>
      <c r="G4" s="2"/>
      <c r="H4" s="71"/>
      <c r="I4" s="71"/>
      <c r="J4" s="71"/>
      <c r="K4" s="71"/>
      <c r="L4" s="71"/>
      <c r="M4" s="71"/>
      <c r="N4" s="71"/>
      <c r="O4" s="71"/>
      <c r="P4" s="71">
        <v>4</v>
      </c>
      <c r="Q4" s="2"/>
      <c r="R4" s="2"/>
      <c r="S4" s="2"/>
      <c r="T4" s="2">
        <v>8</v>
      </c>
      <c r="U4" s="2"/>
      <c r="V4" s="2"/>
      <c r="W4" s="2"/>
      <c r="X4" s="2"/>
      <c r="Y4" s="2">
        <v>2</v>
      </c>
      <c r="Z4" s="2"/>
      <c r="AA4" s="2"/>
      <c r="AB4" s="2"/>
      <c r="AC4" s="2"/>
      <c r="AD4" s="2"/>
      <c r="AE4" s="2">
        <v>12</v>
      </c>
      <c r="AF4" s="2"/>
      <c r="AG4" s="2"/>
      <c r="AH4" s="2"/>
      <c r="AI4" s="2"/>
      <c r="AJ4" s="2"/>
      <c r="AK4" s="2"/>
      <c r="AL4" s="2"/>
      <c r="AM4" s="2"/>
      <c r="AN4" s="2">
        <v>5</v>
      </c>
      <c r="AO4" s="2"/>
      <c r="AP4" s="2"/>
      <c r="AQ4" s="2"/>
      <c r="AR4" s="2"/>
      <c r="AS4" s="2">
        <v>4</v>
      </c>
      <c r="AT4" s="73">
        <f>SUM(H4:AS4)</f>
        <v>35</v>
      </c>
      <c r="AU4" s="64"/>
      <c r="AV4" s="2"/>
      <c r="AW4" s="2"/>
      <c r="AX4" s="2"/>
    </row>
    <row r="5" spans="1:50" ht="14" customHeight="1">
      <c r="A5" s="3" t="s">
        <v>0</v>
      </c>
      <c r="B5" s="18"/>
      <c r="C5" s="18"/>
      <c r="D5" s="2" t="s">
        <v>180</v>
      </c>
      <c r="E5" s="2"/>
      <c r="F5" s="2"/>
      <c r="G5" s="2"/>
      <c r="H5" s="71">
        <v>3</v>
      </c>
      <c r="I5" s="71"/>
      <c r="J5" s="71"/>
      <c r="K5" s="71"/>
      <c r="L5" s="71">
        <v>4</v>
      </c>
      <c r="M5" s="71"/>
      <c r="N5" s="71"/>
      <c r="O5" s="71"/>
      <c r="P5" s="71">
        <v>20</v>
      </c>
      <c r="Q5" s="2">
        <v>2</v>
      </c>
      <c r="R5" s="2"/>
      <c r="S5" s="2"/>
      <c r="T5" s="2">
        <v>66</v>
      </c>
      <c r="U5" s="2"/>
      <c r="V5" s="2"/>
      <c r="W5" s="2"/>
      <c r="X5" s="2"/>
      <c r="Y5" s="2">
        <v>20</v>
      </c>
      <c r="Z5" s="2"/>
      <c r="AA5" s="2"/>
      <c r="AB5" s="2"/>
      <c r="AC5" s="2"/>
      <c r="AD5" s="2"/>
      <c r="AE5" s="2">
        <v>66</v>
      </c>
      <c r="AF5" s="2"/>
      <c r="AG5" s="2"/>
      <c r="AH5" s="2"/>
      <c r="AI5" s="2"/>
      <c r="AJ5" s="2"/>
      <c r="AK5" s="2"/>
      <c r="AL5" s="2"/>
      <c r="AM5" s="2"/>
      <c r="AN5" s="2">
        <v>20</v>
      </c>
      <c r="AO5" s="2"/>
      <c r="AP5" s="2"/>
      <c r="AQ5" s="2"/>
      <c r="AR5" s="2">
        <v>27</v>
      </c>
      <c r="AS5" s="2">
        <v>96</v>
      </c>
      <c r="AT5" s="73">
        <f>SUM(H5:AS5)</f>
        <v>324</v>
      </c>
      <c r="AU5" s="64">
        <f>AT5/324</f>
        <v>1</v>
      </c>
      <c r="AV5" s="2"/>
      <c r="AW5" s="2"/>
      <c r="AX5" s="2"/>
    </row>
    <row r="6" spans="1:50" ht="14" customHeight="1">
      <c r="A6" s="13" t="s">
        <v>53</v>
      </c>
      <c r="B6" s="19"/>
      <c r="C6" s="19"/>
      <c r="D6" s="1" t="s">
        <v>216</v>
      </c>
      <c r="E6" s="2"/>
      <c r="F6" s="2"/>
      <c r="G6" s="2">
        <v>-1</v>
      </c>
      <c r="H6" s="71">
        <v>0</v>
      </c>
      <c r="I6" s="71"/>
      <c r="J6" s="71"/>
      <c r="K6" s="71">
        <v>-1</v>
      </c>
      <c r="L6" s="71">
        <v>0</v>
      </c>
      <c r="M6" s="71"/>
      <c r="N6" s="71"/>
      <c r="O6" s="71"/>
      <c r="P6" s="71">
        <v>17</v>
      </c>
      <c r="Q6" s="2">
        <v>0</v>
      </c>
      <c r="R6" s="2"/>
      <c r="S6" s="2"/>
      <c r="T6" s="2">
        <v>41</v>
      </c>
      <c r="U6" s="2"/>
      <c r="V6" s="2"/>
      <c r="W6" s="2"/>
      <c r="X6" s="2">
        <v>-1</v>
      </c>
      <c r="Y6" s="2">
        <v>19</v>
      </c>
      <c r="Z6" s="2"/>
      <c r="AA6" s="2"/>
      <c r="AB6" s="2"/>
      <c r="AC6" s="2"/>
      <c r="AD6" s="2"/>
      <c r="AE6" s="2">
        <v>41</v>
      </c>
      <c r="AF6" s="2">
        <v>-1</v>
      </c>
      <c r="AG6" s="2"/>
      <c r="AH6" s="2">
        <v>-1</v>
      </c>
      <c r="AI6" s="2"/>
      <c r="AJ6" s="2"/>
      <c r="AK6" s="2"/>
      <c r="AL6" s="2"/>
      <c r="AM6" s="2"/>
      <c r="AN6" s="2">
        <v>11</v>
      </c>
      <c r="AO6" s="2">
        <v>-1</v>
      </c>
      <c r="AP6" s="2"/>
      <c r="AQ6" s="2"/>
      <c r="AR6" s="2">
        <v>27</v>
      </c>
      <c r="AS6" s="2">
        <v>50</v>
      </c>
      <c r="AT6" s="73">
        <f t="shared" ref="AT6:AT37" si="0">SUM(H6:AS6)</f>
        <v>201</v>
      </c>
      <c r="AU6" s="64">
        <f t="shared" ref="AU6:AU37" si="1">AT6/324</f>
        <v>0.62037037037037035</v>
      </c>
      <c r="AV6" s="2" t="s">
        <v>305</v>
      </c>
      <c r="AW6" s="2"/>
      <c r="AX6" s="2"/>
    </row>
    <row r="7" spans="1:50" ht="14" customHeight="1">
      <c r="A7" s="1" t="s">
        <v>54</v>
      </c>
      <c r="B7" s="20">
        <v>540</v>
      </c>
      <c r="C7" s="20">
        <v>39</v>
      </c>
      <c r="D7" s="1" t="s">
        <v>215</v>
      </c>
      <c r="E7" s="2"/>
      <c r="F7" s="2"/>
      <c r="G7" s="2">
        <v>-1</v>
      </c>
      <c r="H7" s="71">
        <v>0</v>
      </c>
      <c r="I7" s="71"/>
      <c r="J7" s="71"/>
      <c r="K7" s="71"/>
      <c r="L7" s="71">
        <v>1</v>
      </c>
      <c r="M7" s="71"/>
      <c r="N7" s="71"/>
      <c r="O7" s="71"/>
      <c r="P7" s="71">
        <v>23</v>
      </c>
      <c r="Q7" s="2">
        <v>2</v>
      </c>
      <c r="R7" s="2"/>
      <c r="S7" s="2"/>
      <c r="T7" s="2">
        <v>37</v>
      </c>
      <c r="U7" s="2"/>
      <c r="V7" s="2"/>
      <c r="W7" s="2"/>
      <c r="X7" s="2"/>
      <c r="Y7" s="2">
        <v>14</v>
      </c>
      <c r="Z7" s="2"/>
      <c r="AA7" s="2"/>
      <c r="AB7" s="2"/>
      <c r="AC7" s="2"/>
      <c r="AD7" s="2"/>
      <c r="AE7" s="2">
        <v>60</v>
      </c>
      <c r="AF7" s="2"/>
      <c r="AG7" s="2"/>
      <c r="AH7" s="2">
        <v>-1</v>
      </c>
      <c r="AI7" s="2"/>
      <c r="AJ7" s="2"/>
      <c r="AK7" s="2"/>
      <c r="AL7" s="2"/>
      <c r="AM7" s="2"/>
      <c r="AN7" s="2">
        <v>20</v>
      </c>
      <c r="AO7" s="2"/>
      <c r="AP7" s="2"/>
      <c r="AQ7" s="2"/>
      <c r="AR7" s="2">
        <v>27</v>
      </c>
      <c r="AS7" s="2">
        <v>72</v>
      </c>
      <c r="AT7" s="73">
        <f t="shared" si="0"/>
        <v>255</v>
      </c>
      <c r="AU7" s="64">
        <f t="shared" si="1"/>
        <v>0.78703703703703709</v>
      </c>
      <c r="AV7" s="2" t="s">
        <v>285</v>
      </c>
      <c r="AW7" s="2"/>
      <c r="AX7" s="2"/>
    </row>
    <row r="8" spans="1:50" ht="14" customHeight="1">
      <c r="A8" s="1" t="s">
        <v>56</v>
      </c>
      <c r="B8" s="20">
        <v>121</v>
      </c>
      <c r="C8" s="20">
        <v>9</v>
      </c>
      <c r="D8" s="1" t="s">
        <v>55</v>
      </c>
      <c r="E8" s="2"/>
      <c r="F8" s="2"/>
      <c r="G8" s="2"/>
      <c r="H8" s="71">
        <v>2</v>
      </c>
      <c r="I8" s="71"/>
      <c r="J8" s="71"/>
      <c r="K8" s="71"/>
      <c r="L8" s="71">
        <v>1</v>
      </c>
      <c r="M8" s="71"/>
      <c r="N8" s="71"/>
      <c r="O8" s="71"/>
      <c r="P8" s="71">
        <v>21</v>
      </c>
      <c r="Q8" s="2">
        <v>2</v>
      </c>
      <c r="R8" s="2"/>
      <c r="S8" s="2"/>
      <c r="T8" s="2">
        <v>46</v>
      </c>
      <c r="U8" s="2"/>
      <c r="V8" s="2"/>
      <c r="W8" s="2"/>
      <c r="X8" s="2"/>
      <c r="Y8" s="2">
        <v>14</v>
      </c>
      <c r="Z8" s="2"/>
      <c r="AA8" s="2"/>
      <c r="AB8" s="2"/>
      <c r="AC8" s="2"/>
      <c r="AD8" s="2"/>
      <c r="AE8" s="2">
        <v>64</v>
      </c>
      <c r="AF8" s="2"/>
      <c r="AG8" s="2"/>
      <c r="AH8" s="2"/>
      <c r="AI8" s="2"/>
      <c r="AJ8" s="2"/>
      <c r="AK8" s="2"/>
      <c r="AL8" s="2"/>
      <c r="AM8" s="2"/>
      <c r="AN8" s="2">
        <v>25</v>
      </c>
      <c r="AO8" s="2"/>
      <c r="AP8" s="2"/>
      <c r="AQ8" s="2"/>
      <c r="AR8" s="2">
        <v>27</v>
      </c>
      <c r="AS8" s="2">
        <v>69</v>
      </c>
      <c r="AT8" s="73">
        <f t="shared" si="0"/>
        <v>271</v>
      </c>
      <c r="AU8" s="64">
        <f t="shared" si="1"/>
        <v>0.8364197530864198</v>
      </c>
      <c r="AV8" s="2" t="s">
        <v>284</v>
      </c>
      <c r="AW8" s="2"/>
      <c r="AX8" s="2"/>
    </row>
    <row r="9" spans="1:50" ht="14" customHeight="1">
      <c r="A9" s="1" t="s">
        <v>57</v>
      </c>
      <c r="B9" s="20"/>
      <c r="C9" s="20"/>
      <c r="D9" s="1" t="s">
        <v>214</v>
      </c>
      <c r="E9" s="2"/>
      <c r="F9" s="2">
        <v>-1</v>
      </c>
      <c r="G9" s="2"/>
      <c r="H9" s="71">
        <v>1</v>
      </c>
      <c r="I9" s="71">
        <v>-1</v>
      </c>
      <c r="J9" s="71"/>
      <c r="K9" s="71"/>
      <c r="L9" s="71">
        <v>3</v>
      </c>
      <c r="M9" s="71"/>
      <c r="N9" s="71"/>
      <c r="O9" s="71"/>
      <c r="P9" s="71">
        <v>23</v>
      </c>
      <c r="Q9" s="2">
        <v>0</v>
      </c>
      <c r="R9" s="2"/>
      <c r="S9" s="2"/>
      <c r="T9" s="2">
        <v>53</v>
      </c>
      <c r="U9" s="2"/>
      <c r="V9" s="2"/>
      <c r="W9" s="2"/>
      <c r="X9" s="2"/>
      <c r="Y9" s="2">
        <v>8</v>
      </c>
      <c r="Z9" s="2"/>
      <c r="AA9" s="2"/>
      <c r="AB9" s="2"/>
      <c r="AC9" s="2">
        <v>-1</v>
      </c>
      <c r="AD9" s="2"/>
      <c r="AE9" s="2">
        <v>57</v>
      </c>
      <c r="AF9" s="2"/>
      <c r="AG9" s="2"/>
      <c r="AH9" s="2">
        <v>-1</v>
      </c>
      <c r="AI9" s="2"/>
      <c r="AJ9" s="2"/>
      <c r="AK9" s="2"/>
      <c r="AL9" s="2"/>
      <c r="AM9" s="2"/>
      <c r="AN9" s="2">
        <v>25</v>
      </c>
      <c r="AO9" s="2">
        <v>-1</v>
      </c>
      <c r="AP9" s="2"/>
      <c r="AQ9" s="2"/>
      <c r="AR9" s="2">
        <v>27</v>
      </c>
      <c r="AS9" s="2">
        <v>63</v>
      </c>
      <c r="AT9" s="73">
        <f t="shared" si="0"/>
        <v>256</v>
      </c>
      <c r="AU9" s="64">
        <f t="shared" si="1"/>
        <v>0.79012345679012341</v>
      </c>
      <c r="AV9" s="2" t="s">
        <v>285</v>
      </c>
      <c r="AW9" s="2"/>
      <c r="AX9" s="2"/>
    </row>
    <row r="10" spans="1:50" ht="14" customHeight="1">
      <c r="A10" s="1" t="s">
        <v>58</v>
      </c>
      <c r="B10" s="20"/>
      <c r="C10" s="20"/>
      <c r="D10" s="1" t="s">
        <v>213</v>
      </c>
      <c r="E10" s="2"/>
      <c r="F10" s="2"/>
      <c r="G10" s="2"/>
      <c r="H10" s="71">
        <v>2</v>
      </c>
      <c r="I10" s="71"/>
      <c r="J10" s="71"/>
      <c r="K10" s="71">
        <v>-1</v>
      </c>
      <c r="L10" s="75">
        <v>0</v>
      </c>
      <c r="M10" s="71">
        <v>-1</v>
      </c>
      <c r="N10" s="71"/>
      <c r="O10" s="71"/>
      <c r="P10" s="71">
        <v>23</v>
      </c>
      <c r="Q10" s="2">
        <v>0</v>
      </c>
      <c r="R10" s="2"/>
      <c r="S10" s="2">
        <v>-1</v>
      </c>
      <c r="T10" s="2">
        <v>61</v>
      </c>
      <c r="U10" s="2"/>
      <c r="V10" s="2"/>
      <c r="W10" s="2"/>
      <c r="X10" s="2"/>
      <c r="Y10" s="2">
        <v>21</v>
      </c>
      <c r="Z10" s="2"/>
      <c r="AA10" s="2"/>
      <c r="AB10" s="2"/>
      <c r="AC10" s="2"/>
      <c r="AD10" s="2"/>
      <c r="AE10" s="2">
        <v>69</v>
      </c>
      <c r="AF10" s="2">
        <v>-1</v>
      </c>
      <c r="AG10" s="2"/>
      <c r="AH10" s="2"/>
      <c r="AI10" s="2"/>
      <c r="AJ10" s="2"/>
      <c r="AK10" s="2"/>
      <c r="AL10" s="2"/>
      <c r="AM10" s="2"/>
      <c r="AN10" s="2">
        <v>24</v>
      </c>
      <c r="AO10" s="2">
        <v>-1</v>
      </c>
      <c r="AP10" s="2"/>
      <c r="AQ10" s="2"/>
      <c r="AR10" s="2">
        <v>27</v>
      </c>
      <c r="AS10" s="2">
        <v>81</v>
      </c>
      <c r="AT10" s="73">
        <f t="shared" si="0"/>
        <v>303</v>
      </c>
      <c r="AU10" s="64">
        <f t="shared" si="1"/>
        <v>0.93518518518518523</v>
      </c>
      <c r="AV10" s="2" t="s">
        <v>172</v>
      </c>
      <c r="AW10" s="2"/>
      <c r="AX10" s="2"/>
    </row>
    <row r="11" spans="1:50" ht="14" customHeight="1">
      <c r="A11" s="1" t="s">
        <v>59</v>
      </c>
      <c r="B11" s="20"/>
      <c r="C11" s="20"/>
      <c r="D11" s="1" t="s">
        <v>212</v>
      </c>
      <c r="E11" s="2">
        <v>-1</v>
      </c>
      <c r="F11" s="2">
        <v>-1</v>
      </c>
      <c r="G11" s="2"/>
      <c r="H11" s="71">
        <v>1</v>
      </c>
      <c r="I11" s="71"/>
      <c r="J11" s="71"/>
      <c r="K11" s="71">
        <v>-1</v>
      </c>
      <c r="L11" s="75">
        <v>0</v>
      </c>
      <c r="M11" s="71"/>
      <c r="N11" s="71">
        <v>-1</v>
      </c>
      <c r="O11" s="71"/>
      <c r="P11" s="71">
        <v>0</v>
      </c>
      <c r="Q11" s="2">
        <v>0</v>
      </c>
      <c r="R11" s="2"/>
      <c r="S11" s="2"/>
      <c r="T11" s="2">
        <v>57</v>
      </c>
      <c r="U11" s="2"/>
      <c r="V11" s="2"/>
      <c r="W11" s="2"/>
      <c r="X11" s="2"/>
      <c r="Y11" s="2">
        <v>17</v>
      </c>
      <c r="Z11" s="2"/>
      <c r="AA11" s="2"/>
      <c r="AB11" s="2"/>
      <c r="AC11" s="2"/>
      <c r="AD11" s="2"/>
      <c r="AE11" s="2">
        <v>57</v>
      </c>
      <c r="AF11" s="2">
        <v>-1</v>
      </c>
      <c r="AG11" s="2"/>
      <c r="AH11" s="2"/>
      <c r="AI11" s="2"/>
      <c r="AJ11" s="2"/>
      <c r="AK11" s="2"/>
      <c r="AL11" s="2"/>
      <c r="AM11" s="2"/>
      <c r="AN11" s="76">
        <v>18</v>
      </c>
      <c r="AO11" s="2"/>
      <c r="AP11" s="2"/>
      <c r="AQ11" s="2"/>
      <c r="AR11" s="2">
        <v>27</v>
      </c>
      <c r="AS11" s="2">
        <v>81</v>
      </c>
      <c r="AT11" s="73">
        <f t="shared" si="0"/>
        <v>255</v>
      </c>
      <c r="AU11" s="64">
        <f t="shared" si="1"/>
        <v>0.78703703703703709</v>
      </c>
      <c r="AV11" s="2" t="s">
        <v>285</v>
      </c>
      <c r="AW11" s="2"/>
      <c r="AX11" s="2"/>
    </row>
    <row r="12" spans="1:50" ht="14" customHeight="1">
      <c r="A12" s="1" t="s">
        <v>62</v>
      </c>
      <c r="B12" s="20"/>
      <c r="C12" s="20"/>
      <c r="D12" s="1" t="s">
        <v>211</v>
      </c>
      <c r="E12" s="2"/>
      <c r="F12" s="2"/>
      <c r="G12" s="2"/>
      <c r="H12" s="71">
        <v>2</v>
      </c>
      <c r="I12" s="71"/>
      <c r="J12" s="71"/>
      <c r="K12" s="71">
        <v>-1</v>
      </c>
      <c r="L12" s="75">
        <v>0</v>
      </c>
      <c r="M12" s="71"/>
      <c r="N12" s="71"/>
      <c r="O12" s="71"/>
      <c r="P12" s="71">
        <v>16</v>
      </c>
      <c r="Q12" s="2">
        <v>0</v>
      </c>
      <c r="R12" s="2"/>
      <c r="S12" s="2"/>
      <c r="T12" s="2">
        <v>22</v>
      </c>
      <c r="U12" s="2"/>
      <c r="V12" s="2"/>
      <c r="W12" s="2"/>
      <c r="X12" s="2">
        <v>-1</v>
      </c>
      <c r="Y12" s="2">
        <v>11</v>
      </c>
      <c r="Z12" s="2"/>
      <c r="AA12" s="2"/>
      <c r="AB12" s="2"/>
      <c r="AC12" s="2"/>
      <c r="AD12" s="2"/>
      <c r="AE12" s="2">
        <v>52</v>
      </c>
      <c r="AF12" s="2">
        <v>-1</v>
      </c>
      <c r="AG12" s="2"/>
      <c r="AH12" s="2"/>
      <c r="AI12" s="2"/>
      <c r="AJ12" s="2"/>
      <c r="AK12" s="2"/>
      <c r="AL12" s="2">
        <v>-1</v>
      </c>
      <c r="AM12" s="2"/>
      <c r="AN12" s="2">
        <v>0</v>
      </c>
      <c r="AO12" s="2"/>
      <c r="AP12" s="2"/>
      <c r="AQ12" s="2"/>
      <c r="AR12" s="2">
        <v>27</v>
      </c>
      <c r="AS12" s="2">
        <v>52</v>
      </c>
      <c r="AT12" s="73">
        <f t="shared" si="0"/>
        <v>178</v>
      </c>
      <c r="AU12" s="64">
        <f t="shared" si="1"/>
        <v>0.54938271604938271</v>
      </c>
      <c r="AV12" s="2" t="s">
        <v>177</v>
      </c>
      <c r="AW12" s="2"/>
      <c r="AX12" s="2"/>
    </row>
    <row r="13" spans="1:50" ht="14" customHeight="1">
      <c r="A13" s="1" t="s">
        <v>64</v>
      </c>
      <c r="B13" s="20"/>
      <c r="C13" s="20"/>
      <c r="D13" s="1" t="s">
        <v>63</v>
      </c>
      <c r="E13" s="2"/>
      <c r="F13" s="2">
        <v>-1</v>
      </c>
      <c r="G13" s="2">
        <v>-1</v>
      </c>
      <c r="H13" s="71">
        <v>1</v>
      </c>
      <c r="I13" s="71"/>
      <c r="J13" s="71"/>
      <c r="K13" s="71">
        <v>-1</v>
      </c>
      <c r="L13" s="75">
        <v>0</v>
      </c>
      <c r="M13" s="71"/>
      <c r="N13" s="71">
        <v>-1</v>
      </c>
      <c r="O13" s="71"/>
      <c r="P13" s="71">
        <v>0</v>
      </c>
      <c r="Q13" s="2">
        <v>0</v>
      </c>
      <c r="R13" s="2"/>
      <c r="S13" s="2"/>
      <c r="T13" s="2">
        <v>23</v>
      </c>
      <c r="U13" s="2"/>
      <c r="V13" s="2"/>
      <c r="W13" s="2"/>
      <c r="X13" s="2">
        <v>-1</v>
      </c>
      <c r="Y13" s="2">
        <v>0</v>
      </c>
      <c r="Z13" s="2"/>
      <c r="AA13" s="2"/>
      <c r="AB13" s="2"/>
      <c r="AC13" s="2"/>
      <c r="AD13" s="2"/>
      <c r="AE13" s="2">
        <v>0</v>
      </c>
      <c r="AF13" s="2">
        <v>-1</v>
      </c>
      <c r="AG13" s="2"/>
      <c r="AH13" s="2"/>
      <c r="AI13" s="2"/>
      <c r="AJ13" s="2"/>
      <c r="AK13" s="2"/>
      <c r="AL13" s="2">
        <v>-1</v>
      </c>
      <c r="AM13" s="2"/>
      <c r="AN13" s="2">
        <v>0</v>
      </c>
      <c r="AO13" s="2">
        <v>-1</v>
      </c>
      <c r="AP13" s="2"/>
      <c r="AQ13" s="2"/>
      <c r="AR13" s="2">
        <v>27</v>
      </c>
      <c r="AS13" s="2">
        <v>0</v>
      </c>
      <c r="AT13" s="73">
        <f t="shared" si="0"/>
        <v>45</v>
      </c>
      <c r="AU13" s="64">
        <f t="shared" si="1"/>
        <v>0.1388888888888889</v>
      </c>
      <c r="AV13" s="2" t="s">
        <v>297</v>
      </c>
      <c r="AW13" s="10">
        <v>42118</v>
      </c>
      <c r="AX13" s="2"/>
    </row>
    <row r="14" spans="1:50" ht="14" customHeight="1">
      <c r="A14" s="1" t="s">
        <v>66</v>
      </c>
      <c r="B14" s="20"/>
      <c r="C14" s="20"/>
      <c r="D14" s="1" t="s">
        <v>65</v>
      </c>
      <c r="E14" s="2"/>
      <c r="F14" s="2">
        <v>-1</v>
      </c>
      <c r="G14" s="2"/>
      <c r="H14" s="71">
        <v>3</v>
      </c>
      <c r="I14" s="71"/>
      <c r="J14" s="71">
        <v>-1</v>
      </c>
      <c r="K14" s="71"/>
      <c r="L14" s="75">
        <v>0</v>
      </c>
      <c r="M14" s="71">
        <v>-1</v>
      </c>
      <c r="N14" s="71"/>
      <c r="O14" s="71"/>
      <c r="P14" s="71">
        <v>15</v>
      </c>
      <c r="Q14" s="2">
        <v>0</v>
      </c>
      <c r="R14" s="2"/>
      <c r="S14" s="2"/>
      <c r="T14" s="2">
        <v>24</v>
      </c>
      <c r="U14" s="2"/>
      <c r="V14" s="2"/>
      <c r="W14" s="2"/>
      <c r="X14" s="2"/>
      <c r="Y14" s="2">
        <v>6</v>
      </c>
      <c r="Z14" s="2"/>
      <c r="AA14" s="2"/>
      <c r="AB14" s="2"/>
      <c r="AC14" s="2">
        <v>-1</v>
      </c>
      <c r="AD14" s="2"/>
      <c r="AE14" s="2">
        <v>29</v>
      </c>
      <c r="AF14" s="2">
        <v>-1</v>
      </c>
      <c r="AG14" s="2"/>
      <c r="AH14" s="2"/>
      <c r="AI14" s="2"/>
      <c r="AJ14" s="2"/>
      <c r="AK14" s="2"/>
      <c r="AL14" s="2"/>
      <c r="AM14" s="2"/>
      <c r="AN14" s="2">
        <v>9</v>
      </c>
      <c r="AO14" s="2">
        <v>-1</v>
      </c>
      <c r="AP14" s="2"/>
      <c r="AQ14" s="2"/>
      <c r="AR14" s="2">
        <v>27</v>
      </c>
      <c r="AS14" s="2">
        <v>55</v>
      </c>
      <c r="AT14" s="73">
        <f t="shared" si="0"/>
        <v>163</v>
      </c>
      <c r="AU14" s="64">
        <f t="shared" si="1"/>
        <v>0.50308641975308643</v>
      </c>
      <c r="AV14" s="2" t="s">
        <v>167</v>
      </c>
      <c r="AW14" s="10">
        <v>42161</v>
      </c>
      <c r="AX14" s="2"/>
    </row>
    <row r="15" spans="1:50" ht="14" customHeight="1">
      <c r="A15" s="1" t="s">
        <v>68</v>
      </c>
      <c r="B15" s="20">
        <v>105</v>
      </c>
      <c r="C15" s="20">
        <v>12</v>
      </c>
      <c r="D15" s="1" t="s">
        <v>67</v>
      </c>
      <c r="E15" s="2"/>
      <c r="F15" s="2"/>
      <c r="G15" s="2"/>
      <c r="H15" s="71">
        <v>3</v>
      </c>
      <c r="I15" s="71"/>
      <c r="J15" s="71"/>
      <c r="K15" s="71"/>
      <c r="L15" s="75">
        <v>0</v>
      </c>
      <c r="M15" s="71"/>
      <c r="N15" s="71"/>
      <c r="O15" s="71"/>
      <c r="P15" s="71">
        <v>20</v>
      </c>
      <c r="Q15" s="2">
        <v>2</v>
      </c>
      <c r="R15" s="2"/>
      <c r="S15" s="2"/>
      <c r="T15" s="2">
        <v>50</v>
      </c>
      <c r="U15" s="2"/>
      <c r="V15" s="2"/>
      <c r="W15" s="2"/>
      <c r="X15" s="2">
        <v>-1</v>
      </c>
      <c r="Y15" s="2">
        <v>18</v>
      </c>
      <c r="Z15" s="2"/>
      <c r="AA15" s="2"/>
      <c r="AB15" s="2"/>
      <c r="AC15" s="2"/>
      <c r="AD15" s="2"/>
      <c r="AE15" s="2">
        <v>63</v>
      </c>
      <c r="AF15" s="2"/>
      <c r="AG15" s="2"/>
      <c r="AH15" s="2"/>
      <c r="AI15" s="2"/>
      <c r="AJ15" s="2"/>
      <c r="AK15" s="2"/>
      <c r="AL15" s="2"/>
      <c r="AM15" s="2"/>
      <c r="AN15" s="2">
        <v>25</v>
      </c>
      <c r="AO15" s="2"/>
      <c r="AP15" s="2"/>
      <c r="AQ15" s="2"/>
      <c r="AR15" s="2">
        <v>27</v>
      </c>
      <c r="AS15" s="2">
        <v>79</v>
      </c>
      <c r="AT15" s="73">
        <f t="shared" si="0"/>
        <v>286</v>
      </c>
      <c r="AU15" s="64">
        <f t="shared" si="1"/>
        <v>0.88271604938271608</v>
      </c>
      <c r="AV15" s="2" t="s">
        <v>282</v>
      </c>
      <c r="AW15" s="2"/>
      <c r="AX15" s="2"/>
    </row>
    <row r="16" spans="1:50" ht="14" customHeight="1">
      <c r="A16" s="1" t="s">
        <v>70</v>
      </c>
      <c r="B16" s="20"/>
      <c r="C16" s="20"/>
      <c r="D16" s="1" t="s">
        <v>69</v>
      </c>
      <c r="E16" s="2"/>
      <c r="F16" s="2"/>
      <c r="G16" s="2"/>
      <c r="H16" s="71">
        <v>3</v>
      </c>
      <c r="I16" s="71">
        <v>-1</v>
      </c>
      <c r="J16" s="71"/>
      <c r="K16" s="71">
        <v>-1</v>
      </c>
      <c r="L16" s="75">
        <v>0</v>
      </c>
      <c r="M16" s="71">
        <v>-1</v>
      </c>
      <c r="N16" s="71">
        <v>-1</v>
      </c>
      <c r="O16" s="71"/>
      <c r="P16" s="71">
        <v>0</v>
      </c>
      <c r="Q16" s="2">
        <v>0</v>
      </c>
      <c r="R16" s="2"/>
      <c r="S16" s="2"/>
      <c r="T16" s="2">
        <v>0</v>
      </c>
      <c r="U16" s="2"/>
      <c r="V16" s="2"/>
      <c r="W16" s="2"/>
      <c r="X16" s="2">
        <v>-1</v>
      </c>
      <c r="Y16" s="2">
        <v>0</v>
      </c>
      <c r="Z16" s="2"/>
      <c r="AA16" s="2"/>
      <c r="AB16" s="2"/>
      <c r="AC16" s="2">
        <v>-1</v>
      </c>
      <c r="AD16" s="2"/>
      <c r="AE16" s="2">
        <v>0</v>
      </c>
      <c r="AF16" s="2">
        <v>-1</v>
      </c>
      <c r="AG16" s="2"/>
      <c r="AH16" s="2"/>
      <c r="AI16" s="2"/>
      <c r="AJ16" s="2"/>
      <c r="AK16" s="2"/>
      <c r="AL16" s="2">
        <v>-1</v>
      </c>
      <c r="AM16" s="2"/>
      <c r="AN16" s="2">
        <v>0</v>
      </c>
      <c r="AO16" s="2">
        <v>-1</v>
      </c>
      <c r="AP16" s="2"/>
      <c r="AQ16" s="2"/>
      <c r="AR16" s="2">
        <v>27</v>
      </c>
      <c r="AS16" s="2">
        <v>0</v>
      </c>
      <c r="AT16" s="73">
        <f t="shared" si="0"/>
        <v>21</v>
      </c>
      <c r="AU16" s="64">
        <f t="shared" si="1"/>
        <v>6.4814814814814811E-2</v>
      </c>
      <c r="AV16" s="2" t="s">
        <v>167</v>
      </c>
      <c r="AW16" s="10">
        <v>42100</v>
      </c>
      <c r="AX16" s="2"/>
    </row>
    <row r="17" spans="1:50" ht="14" customHeight="1">
      <c r="A17" s="1" t="s">
        <v>71</v>
      </c>
      <c r="B17" s="20"/>
      <c r="C17" s="20"/>
      <c r="D17" s="1" t="s">
        <v>253</v>
      </c>
      <c r="E17" s="2">
        <v>-1</v>
      </c>
      <c r="F17" s="2"/>
      <c r="G17" s="2"/>
      <c r="H17" s="71">
        <v>1</v>
      </c>
      <c r="I17" s="71">
        <v>-1</v>
      </c>
      <c r="J17" s="71"/>
      <c r="K17" s="71">
        <v>-1</v>
      </c>
      <c r="L17" s="75">
        <v>0</v>
      </c>
      <c r="M17" s="71"/>
      <c r="N17" s="71"/>
      <c r="O17" s="71"/>
      <c r="P17" s="71">
        <v>19</v>
      </c>
      <c r="Q17" s="2">
        <v>0</v>
      </c>
      <c r="R17" s="2"/>
      <c r="S17" s="2"/>
      <c r="T17" s="2">
        <v>42</v>
      </c>
      <c r="U17" s="2"/>
      <c r="V17" s="2"/>
      <c r="W17" s="2"/>
      <c r="X17" s="2"/>
      <c r="Y17" s="2">
        <v>18</v>
      </c>
      <c r="Z17" s="2"/>
      <c r="AA17" s="2"/>
      <c r="AB17" s="2"/>
      <c r="AC17" s="2"/>
      <c r="AD17" s="2"/>
      <c r="AE17" s="2">
        <v>54</v>
      </c>
      <c r="AF17" s="2">
        <v>-1</v>
      </c>
      <c r="AG17" s="2"/>
      <c r="AH17" s="2"/>
      <c r="AI17" s="2"/>
      <c r="AJ17" s="2"/>
      <c r="AK17" s="2"/>
      <c r="AL17" s="2"/>
      <c r="AM17" s="2"/>
      <c r="AN17" s="2">
        <v>17</v>
      </c>
      <c r="AO17" s="2"/>
      <c r="AP17" s="2"/>
      <c r="AQ17" s="2"/>
      <c r="AR17" s="2">
        <v>27</v>
      </c>
      <c r="AS17" s="2">
        <v>70</v>
      </c>
      <c r="AT17" s="73">
        <f t="shared" si="0"/>
        <v>245</v>
      </c>
      <c r="AU17" s="64">
        <f t="shared" si="1"/>
        <v>0.75617283950617287</v>
      </c>
      <c r="AV17" s="2" t="s">
        <v>304</v>
      </c>
      <c r="AW17" s="2"/>
      <c r="AX17" s="2"/>
    </row>
    <row r="18" spans="1:50" ht="14" customHeight="1">
      <c r="A18" s="1" t="s">
        <v>72</v>
      </c>
      <c r="B18" s="20"/>
      <c r="C18" s="20"/>
      <c r="D18" s="1" t="s">
        <v>210</v>
      </c>
      <c r="E18" s="2"/>
      <c r="F18" s="2"/>
      <c r="G18" s="2"/>
      <c r="H18" s="71">
        <v>3</v>
      </c>
      <c r="I18" s="71">
        <v>-1</v>
      </c>
      <c r="J18" s="71">
        <v>-1</v>
      </c>
      <c r="K18" s="71">
        <v>-1</v>
      </c>
      <c r="L18" s="75">
        <v>2</v>
      </c>
      <c r="M18" s="71"/>
      <c r="N18" s="71"/>
      <c r="O18" s="71"/>
      <c r="P18" s="71">
        <v>21</v>
      </c>
      <c r="Q18" s="2">
        <v>0</v>
      </c>
      <c r="R18" s="2"/>
      <c r="S18" s="2"/>
      <c r="T18" s="2">
        <v>46</v>
      </c>
      <c r="U18" s="2"/>
      <c r="V18" s="2"/>
      <c r="W18" s="2"/>
      <c r="X18" s="2"/>
      <c r="Y18" s="2">
        <v>16</v>
      </c>
      <c r="Z18" s="2"/>
      <c r="AA18" s="2"/>
      <c r="AB18" s="2"/>
      <c r="AC18" s="2"/>
      <c r="AD18" s="2"/>
      <c r="AE18" s="2">
        <v>52</v>
      </c>
      <c r="AF18" s="2">
        <v>-1</v>
      </c>
      <c r="AG18" s="2"/>
      <c r="AH18" s="2">
        <v>-1</v>
      </c>
      <c r="AI18" s="2"/>
      <c r="AJ18" s="2"/>
      <c r="AK18" s="2"/>
      <c r="AL18" s="2"/>
      <c r="AM18" s="2"/>
      <c r="AN18" s="2">
        <v>22</v>
      </c>
      <c r="AO18" s="2"/>
      <c r="AP18" s="2"/>
      <c r="AQ18" s="2"/>
      <c r="AR18" s="2">
        <v>27</v>
      </c>
      <c r="AS18" s="2">
        <v>64</v>
      </c>
      <c r="AT18" s="73">
        <f t="shared" si="0"/>
        <v>248</v>
      </c>
      <c r="AU18" s="64">
        <f t="shared" si="1"/>
        <v>0.76543209876543206</v>
      </c>
      <c r="AV18" s="2" t="s">
        <v>304</v>
      </c>
      <c r="AW18" s="2"/>
      <c r="AX18" s="2"/>
    </row>
    <row r="19" spans="1:50" ht="14" customHeight="1">
      <c r="A19" s="1" t="s">
        <v>74</v>
      </c>
      <c r="B19" s="20"/>
      <c r="C19" s="20"/>
      <c r="D19" s="1" t="s">
        <v>73</v>
      </c>
      <c r="E19" s="2"/>
      <c r="F19" s="2">
        <v>-1</v>
      </c>
      <c r="G19" s="2"/>
      <c r="H19" s="71">
        <v>1</v>
      </c>
      <c r="I19" s="71"/>
      <c r="J19" s="71"/>
      <c r="K19" s="71"/>
      <c r="L19" s="75">
        <v>0</v>
      </c>
      <c r="M19" s="71"/>
      <c r="N19" s="71"/>
      <c r="O19" s="71"/>
      <c r="P19" s="71">
        <v>21</v>
      </c>
      <c r="Q19" s="2">
        <v>0</v>
      </c>
      <c r="R19" s="2"/>
      <c r="S19" s="2"/>
      <c r="T19" s="2">
        <v>35</v>
      </c>
      <c r="U19" s="2"/>
      <c r="V19" s="2"/>
      <c r="W19" s="2"/>
      <c r="X19" s="2">
        <v>-1</v>
      </c>
      <c r="Y19" s="2">
        <v>3</v>
      </c>
      <c r="Z19" s="2"/>
      <c r="AA19" s="2"/>
      <c r="AB19" s="2"/>
      <c r="AC19" s="2"/>
      <c r="AD19" s="2"/>
      <c r="AE19" s="2">
        <v>24</v>
      </c>
      <c r="AF19" s="2">
        <v>-1</v>
      </c>
      <c r="AG19" s="2"/>
      <c r="AH19" s="2"/>
      <c r="AI19" s="2"/>
      <c r="AJ19" s="2"/>
      <c r="AK19" s="2"/>
      <c r="AL19" s="2">
        <v>-1</v>
      </c>
      <c r="AM19" s="2"/>
      <c r="AN19" s="2">
        <v>0</v>
      </c>
      <c r="AO19" s="2">
        <v>-1</v>
      </c>
      <c r="AP19" s="2"/>
      <c r="AQ19" s="2"/>
      <c r="AR19" s="2">
        <v>27</v>
      </c>
      <c r="AS19" s="2">
        <v>0</v>
      </c>
      <c r="AT19" s="73">
        <f t="shared" si="0"/>
        <v>107</v>
      </c>
      <c r="AU19" s="64">
        <f t="shared" si="1"/>
        <v>0.33024691358024694</v>
      </c>
      <c r="AV19" s="2" t="s">
        <v>167</v>
      </c>
      <c r="AW19" s="10">
        <v>42111</v>
      </c>
      <c r="AX19" s="2"/>
    </row>
    <row r="20" spans="1:50" ht="14" customHeight="1">
      <c r="A20" s="1" t="s">
        <v>76</v>
      </c>
      <c r="B20" s="20"/>
      <c r="C20" s="20"/>
      <c r="D20" s="1" t="s">
        <v>75</v>
      </c>
      <c r="E20" s="2"/>
      <c r="F20" s="2">
        <v>-1</v>
      </c>
      <c r="G20" s="2">
        <v>-1</v>
      </c>
      <c r="H20" s="71">
        <v>0</v>
      </c>
      <c r="I20" s="71">
        <v>-1</v>
      </c>
      <c r="J20" s="71">
        <v>-1</v>
      </c>
      <c r="K20" s="71">
        <v>-1</v>
      </c>
      <c r="L20" s="75">
        <v>0</v>
      </c>
      <c r="M20" s="71">
        <v>-1</v>
      </c>
      <c r="N20" s="71"/>
      <c r="O20" s="71"/>
      <c r="P20" s="71">
        <v>21</v>
      </c>
      <c r="Q20" s="2">
        <v>0</v>
      </c>
      <c r="R20" s="2"/>
      <c r="S20" s="2">
        <v>-1</v>
      </c>
      <c r="T20" s="2">
        <v>0</v>
      </c>
      <c r="U20" s="2"/>
      <c r="V20" s="2"/>
      <c r="W20" s="2"/>
      <c r="X20" s="2">
        <v>-1</v>
      </c>
      <c r="Y20" s="2">
        <v>0</v>
      </c>
      <c r="Z20" s="2"/>
      <c r="AA20" s="2"/>
      <c r="AB20" s="2"/>
      <c r="AC20" s="2">
        <v>-1</v>
      </c>
      <c r="AD20" s="2"/>
      <c r="AE20" s="2">
        <v>0</v>
      </c>
      <c r="AF20" s="2">
        <v>-1</v>
      </c>
      <c r="AG20" s="2"/>
      <c r="AH20" s="2">
        <v>-1</v>
      </c>
      <c r="AI20" s="2"/>
      <c r="AJ20" s="2"/>
      <c r="AK20" s="2"/>
      <c r="AL20" s="2">
        <v>-1</v>
      </c>
      <c r="AM20" s="2"/>
      <c r="AN20" s="2">
        <v>0</v>
      </c>
      <c r="AO20" s="2">
        <v>-1</v>
      </c>
      <c r="AP20" s="2"/>
      <c r="AQ20" s="2"/>
      <c r="AR20" s="2">
        <v>27</v>
      </c>
      <c r="AS20" s="2">
        <v>0</v>
      </c>
      <c r="AT20" s="73">
        <f t="shared" si="0"/>
        <v>37</v>
      </c>
      <c r="AU20" s="64">
        <f t="shared" si="1"/>
        <v>0.11419753086419752</v>
      </c>
      <c r="AV20" s="2" t="s">
        <v>297</v>
      </c>
      <c r="AW20" s="10">
        <v>42095</v>
      </c>
      <c r="AX20" s="2"/>
    </row>
    <row r="21" spans="1:50" ht="14" customHeight="1">
      <c r="A21" s="1" t="s">
        <v>77</v>
      </c>
      <c r="B21" s="20"/>
      <c r="C21" s="20"/>
      <c r="D21" s="1" t="s">
        <v>209</v>
      </c>
      <c r="E21" s="2"/>
      <c r="F21" s="2"/>
      <c r="G21" s="2"/>
      <c r="H21" s="71">
        <v>3</v>
      </c>
      <c r="I21" s="71"/>
      <c r="J21" s="71"/>
      <c r="K21" s="71"/>
      <c r="L21" s="75">
        <v>3</v>
      </c>
      <c r="M21" s="71"/>
      <c r="N21" s="71"/>
      <c r="O21" s="71"/>
      <c r="P21" s="71">
        <v>13</v>
      </c>
      <c r="Q21" s="2">
        <v>0</v>
      </c>
      <c r="R21" s="2"/>
      <c r="S21" s="2">
        <v>-1</v>
      </c>
      <c r="T21" s="2">
        <v>39</v>
      </c>
      <c r="U21" s="2"/>
      <c r="V21" s="2"/>
      <c r="W21" s="2"/>
      <c r="X21" s="2"/>
      <c r="Y21" s="2">
        <v>16</v>
      </c>
      <c r="Z21" s="2"/>
      <c r="AA21" s="2"/>
      <c r="AB21" s="2"/>
      <c r="AC21" s="2"/>
      <c r="AD21" s="2"/>
      <c r="AE21" s="2">
        <v>48</v>
      </c>
      <c r="AF21" s="2"/>
      <c r="AG21" s="2"/>
      <c r="AH21" s="2"/>
      <c r="AI21" s="2"/>
      <c r="AJ21" s="2"/>
      <c r="AK21" s="2"/>
      <c r="AL21" s="2"/>
      <c r="AM21" s="2"/>
      <c r="AN21" s="2">
        <v>11</v>
      </c>
      <c r="AO21" s="2"/>
      <c r="AP21" s="2"/>
      <c r="AQ21" s="2"/>
      <c r="AR21" s="2">
        <v>27</v>
      </c>
      <c r="AS21" s="2">
        <v>59</v>
      </c>
      <c r="AT21" s="73">
        <f t="shared" si="0"/>
        <v>218</v>
      </c>
      <c r="AU21" s="64">
        <f t="shared" si="1"/>
        <v>0.6728395061728395</v>
      </c>
      <c r="AV21" s="2" t="s">
        <v>170</v>
      </c>
      <c r="AW21" s="2"/>
      <c r="AX21" s="2"/>
    </row>
    <row r="22" spans="1:50" ht="14" customHeight="1">
      <c r="A22" s="1" t="s">
        <v>79</v>
      </c>
      <c r="B22" s="20">
        <v>90</v>
      </c>
      <c r="C22" s="20">
        <v>6.6</v>
      </c>
      <c r="D22" s="1" t="s">
        <v>78</v>
      </c>
      <c r="E22" s="2"/>
      <c r="F22" s="2"/>
      <c r="G22" s="2"/>
      <c r="H22" s="71">
        <v>2</v>
      </c>
      <c r="I22" s="71"/>
      <c r="J22" s="71"/>
      <c r="K22" s="71"/>
      <c r="L22" s="75">
        <v>0</v>
      </c>
      <c r="M22" s="71"/>
      <c r="N22" s="71"/>
      <c r="O22" s="71"/>
      <c r="P22" s="71">
        <v>22</v>
      </c>
      <c r="Q22" s="2">
        <v>2</v>
      </c>
      <c r="R22" s="2"/>
      <c r="S22" s="2"/>
      <c r="T22" s="2">
        <v>32</v>
      </c>
      <c r="U22" s="2"/>
      <c r="V22" s="2"/>
      <c r="W22" s="2"/>
      <c r="X22" s="2">
        <v>-1</v>
      </c>
      <c r="Y22" s="2">
        <v>0</v>
      </c>
      <c r="Z22" s="2"/>
      <c r="AA22" s="2"/>
      <c r="AB22" s="2"/>
      <c r="AC22" s="2">
        <v>-1</v>
      </c>
      <c r="AD22" s="2"/>
      <c r="AE22" s="2">
        <v>0</v>
      </c>
      <c r="AF22" s="2"/>
      <c r="AG22" s="2"/>
      <c r="AH22" s="2">
        <v>-1</v>
      </c>
      <c r="AI22" s="2"/>
      <c r="AJ22" s="2"/>
      <c r="AK22" s="2"/>
      <c r="AL22" s="2">
        <v>-1</v>
      </c>
      <c r="AM22" s="2"/>
      <c r="AN22" s="2">
        <v>0</v>
      </c>
      <c r="AO22" s="2"/>
      <c r="AP22" s="2"/>
      <c r="AQ22" s="2"/>
      <c r="AR22" s="2">
        <v>27</v>
      </c>
      <c r="AS22" s="2">
        <v>0</v>
      </c>
      <c r="AT22" s="73">
        <f t="shared" si="0"/>
        <v>81</v>
      </c>
      <c r="AU22" s="64">
        <f t="shared" si="1"/>
        <v>0.25</v>
      </c>
      <c r="AV22" s="2" t="s">
        <v>297</v>
      </c>
      <c r="AW22" s="10">
        <v>42125</v>
      </c>
      <c r="AX22" s="2"/>
    </row>
    <row r="23" spans="1:50" ht="14" customHeight="1">
      <c r="A23" s="1" t="s">
        <v>80</v>
      </c>
      <c r="B23" s="20">
        <v>330</v>
      </c>
      <c r="C23" s="20">
        <v>25</v>
      </c>
      <c r="D23" s="1" t="s">
        <v>208</v>
      </c>
      <c r="E23" s="2"/>
      <c r="F23" s="2"/>
      <c r="G23" s="2">
        <v>-1</v>
      </c>
      <c r="H23" s="71">
        <v>0</v>
      </c>
      <c r="I23" s="71">
        <v>1</v>
      </c>
      <c r="J23" s="71"/>
      <c r="K23" s="71"/>
      <c r="L23" s="75">
        <v>3</v>
      </c>
      <c r="M23" s="71"/>
      <c r="N23" s="71"/>
      <c r="O23" s="71"/>
      <c r="P23" s="71">
        <v>19</v>
      </c>
      <c r="Q23" s="2">
        <v>2</v>
      </c>
      <c r="R23" s="2"/>
      <c r="S23" s="2"/>
      <c r="T23" s="2">
        <v>38</v>
      </c>
      <c r="U23" s="2"/>
      <c r="V23" s="2"/>
      <c r="W23" s="2"/>
      <c r="X23" s="2">
        <v>-1</v>
      </c>
      <c r="Y23" s="2">
        <v>15</v>
      </c>
      <c r="Z23" s="2"/>
      <c r="AA23" s="2"/>
      <c r="AB23" s="2"/>
      <c r="AC23" s="2"/>
      <c r="AD23" s="2"/>
      <c r="AE23" s="2">
        <v>0</v>
      </c>
      <c r="AF23" s="2">
        <v>-1</v>
      </c>
      <c r="AG23" s="2"/>
      <c r="AH23" s="2">
        <v>-1</v>
      </c>
      <c r="AI23" s="2"/>
      <c r="AJ23" s="2"/>
      <c r="AK23" s="2"/>
      <c r="AL23" s="2"/>
      <c r="AM23" s="2"/>
      <c r="AN23" s="2">
        <v>0</v>
      </c>
      <c r="AO23" s="2">
        <v>-1</v>
      </c>
      <c r="AP23" s="2"/>
      <c r="AQ23" s="2"/>
      <c r="AR23" s="2">
        <v>27</v>
      </c>
      <c r="AS23" s="2">
        <v>0</v>
      </c>
      <c r="AT23" s="73">
        <f t="shared" si="0"/>
        <v>101</v>
      </c>
      <c r="AU23" s="64">
        <f t="shared" si="1"/>
        <v>0.31172839506172839</v>
      </c>
      <c r="AV23" s="2" t="s">
        <v>297</v>
      </c>
      <c r="AW23" s="10">
        <v>42125</v>
      </c>
      <c r="AX23" s="2"/>
    </row>
    <row r="24" spans="1:50" ht="14" customHeight="1">
      <c r="A24" s="1" t="s">
        <v>81</v>
      </c>
      <c r="B24" s="20">
        <v>135</v>
      </c>
      <c r="C24" s="20">
        <v>10</v>
      </c>
      <c r="D24" s="1" t="s">
        <v>207</v>
      </c>
      <c r="E24" s="2">
        <v>-1</v>
      </c>
      <c r="F24" s="2"/>
      <c r="G24" s="2"/>
      <c r="H24" s="71">
        <v>3</v>
      </c>
      <c r="I24" s="71"/>
      <c r="J24" s="71"/>
      <c r="K24" s="71"/>
      <c r="L24" s="75">
        <v>3</v>
      </c>
      <c r="M24" s="71"/>
      <c r="N24" s="71"/>
      <c r="O24" s="71"/>
      <c r="P24" s="71">
        <v>19</v>
      </c>
      <c r="Q24" s="2">
        <v>2</v>
      </c>
      <c r="R24" s="2"/>
      <c r="S24" s="2"/>
      <c r="T24" s="2">
        <v>57</v>
      </c>
      <c r="U24" s="2"/>
      <c r="V24" s="2"/>
      <c r="W24" s="2"/>
      <c r="X24" s="2"/>
      <c r="Y24" s="2">
        <v>19</v>
      </c>
      <c r="Z24" s="2"/>
      <c r="AA24" s="2"/>
      <c r="AB24" s="2"/>
      <c r="AC24" s="2">
        <v>-1</v>
      </c>
      <c r="AD24" s="2"/>
      <c r="AE24" s="2">
        <v>68</v>
      </c>
      <c r="AF24" s="2">
        <v>-1</v>
      </c>
      <c r="AG24" s="2"/>
      <c r="AH24" s="2">
        <v>-1</v>
      </c>
      <c r="AI24" s="2"/>
      <c r="AJ24" s="2"/>
      <c r="AK24" s="2"/>
      <c r="AL24" s="2"/>
      <c r="AM24" s="2"/>
      <c r="AN24" s="2">
        <v>18</v>
      </c>
      <c r="AO24" s="2"/>
      <c r="AP24" s="2"/>
      <c r="AQ24" s="2"/>
      <c r="AR24" s="2">
        <v>27</v>
      </c>
      <c r="AS24" s="2">
        <v>74</v>
      </c>
      <c r="AT24" s="73">
        <f t="shared" si="0"/>
        <v>287</v>
      </c>
      <c r="AU24" s="64">
        <f t="shared" si="1"/>
        <v>0.88580246913580252</v>
      </c>
      <c r="AV24" s="2" t="s">
        <v>282</v>
      </c>
      <c r="AW24" s="2"/>
      <c r="AX24" s="2"/>
    </row>
    <row r="25" spans="1:50" ht="14" customHeight="1">
      <c r="A25" s="1" t="s">
        <v>82</v>
      </c>
      <c r="B25" s="20">
        <v>450</v>
      </c>
      <c r="C25" s="20">
        <v>33</v>
      </c>
      <c r="D25" s="1" t="s">
        <v>206</v>
      </c>
      <c r="E25" s="2"/>
      <c r="F25" s="2"/>
      <c r="G25" s="2"/>
      <c r="H25" s="71">
        <v>1</v>
      </c>
      <c r="I25" s="71"/>
      <c r="J25" s="71"/>
      <c r="K25" s="71"/>
      <c r="L25" s="75">
        <v>3</v>
      </c>
      <c r="M25" s="71">
        <v>-1</v>
      </c>
      <c r="N25" s="71"/>
      <c r="O25" s="71"/>
      <c r="P25" s="71">
        <v>23</v>
      </c>
      <c r="Q25" s="2">
        <v>2</v>
      </c>
      <c r="R25" s="2"/>
      <c r="S25" s="2"/>
      <c r="T25" s="2">
        <v>39</v>
      </c>
      <c r="U25" s="2"/>
      <c r="V25" s="2"/>
      <c r="W25" s="2"/>
      <c r="X25" s="2"/>
      <c r="Y25" s="2">
        <v>9</v>
      </c>
      <c r="Z25" s="2"/>
      <c r="AA25" s="2"/>
      <c r="AB25" s="2"/>
      <c r="AC25" s="2"/>
      <c r="AD25" s="2"/>
      <c r="AE25" s="2">
        <v>58</v>
      </c>
      <c r="AF25" s="2">
        <v>-1</v>
      </c>
      <c r="AG25" s="2"/>
      <c r="AH25" s="2">
        <v>-1</v>
      </c>
      <c r="AI25" s="2"/>
      <c r="AJ25" s="2"/>
      <c r="AK25" s="2"/>
      <c r="AL25" s="2"/>
      <c r="AM25" s="2"/>
      <c r="AN25" s="2">
        <v>22</v>
      </c>
      <c r="AO25" s="2"/>
      <c r="AP25" s="2"/>
      <c r="AQ25" s="2"/>
      <c r="AR25" s="2">
        <v>27</v>
      </c>
      <c r="AS25" s="2">
        <v>72</v>
      </c>
      <c r="AT25" s="73">
        <f t="shared" si="0"/>
        <v>253</v>
      </c>
      <c r="AU25" s="64">
        <f t="shared" si="1"/>
        <v>0.78086419753086422</v>
      </c>
      <c r="AV25" s="2" t="s">
        <v>285</v>
      </c>
      <c r="AW25" s="2"/>
      <c r="AX25" s="2"/>
    </row>
    <row r="26" spans="1:50" ht="14" customHeight="1">
      <c r="A26" s="1" t="s">
        <v>84</v>
      </c>
      <c r="B26" s="20"/>
      <c r="C26" s="20"/>
      <c r="D26" s="1" t="s">
        <v>83</v>
      </c>
      <c r="E26" s="2"/>
      <c r="F26" s="2">
        <v>-1</v>
      </c>
      <c r="G26" s="2"/>
      <c r="H26" s="71">
        <v>3</v>
      </c>
      <c r="I26" s="71"/>
      <c r="J26" s="71">
        <v>-1</v>
      </c>
      <c r="K26" s="71">
        <v>-1</v>
      </c>
      <c r="L26" s="75">
        <v>0</v>
      </c>
      <c r="M26" s="71">
        <v>-1</v>
      </c>
      <c r="N26" s="71">
        <v>-1</v>
      </c>
      <c r="O26" s="71"/>
      <c r="P26" s="71">
        <v>0</v>
      </c>
      <c r="Q26" s="2">
        <v>0</v>
      </c>
      <c r="R26" s="2"/>
      <c r="S26" s="2">
        <v>-1</v>
      </c>
      <c r="T26" s="2">
        <v>0</v>
      </c>
      <c r="U26" s="2"/>
      <c r="V26" s="2"/>
      <c r="W26" s="2"/>
      <c r="X26" s="2">
        <v>-1</v>
      </c>
      <c r="Y26" s="2">
        <v>0</v>
      </c>
      <c r="Z26" s="2"/>
      <c r="AA26" s="2"/>
      <c r="AB26" s="2"/>
      <c r="AC26" s="2">
        <v>-1</v>
      </c>
      <c r="AD26" s="2"/>
      <c r="AE26" s="2">
        <v>0</v>
      </c>
      <c r="AF26" s="2">
        <v>-1</v>
      </c>
      <c r="AG26" s="2"/>
      <c r="AH26" s="2">
        <v>-1</v>
      </c>
      <c r="AI26" s="2"/>
      <c r="AJ26" s="2"/>
      <c r="AK26" s="2"/>
      <c r="AL26" s="2">
        <v>-1</v>
      </c>
      <c r="AM26" s="2"/>
      <c r="AN26" s="2">
        <v>0</v>
      </c>
      <c r="AO26" s="2">
        <v>-1</v>
      </c>
      <c r="AP26" s="2"/>
      <c r="AQ26" s="2"/>
      <c r="AR26" s="2">
        <v>27</v>
      </c>
      <c r="AS26" s="2">
        <v>0</v>
      </c>
      <c r="AT26" s="73">
        <f t="shared" si="0"/>
        <v>19</v>
      </c>
      <c r="AU26" s="64">
        <f t="shared" si="1"/>
        <v>5.8641975308641972E-2</v>
      </c>
      <c r="AV26" s="2" t="s">
        <v>297</v>
      </c>
      <c r="AW26" s="10">
        <v>42099</v>
      </c>
      <c r="AX26" s="2"/>
    </row>
    <row r="27" spans="1:50" ht="14" customHeight="1">
      <c r="A27" s="1" t="s">
        <v>86</v>
      </c>
      <c r="B27" s="20"/>
      <c r="C27" s="20"/>
      <c r="D27" s="1" t="s">
        <v>85</v>
      </c>
      <c r="E27" s="2"/>
      <c r="F27" s="2"/>
      <c r="G27" s="2"/>
      <c r="H27" s="71">
        <v>3</v>
      </c>
      <c r="I27" s="71"/>
      <c r="J27" s="71"/>
      <c r="K27" s="71"/>
      <c r="L27" s="75">
        <v>3</v>
      </c>
      <c r="M27" s="71"/>
      <c r="N27" s="71"/>
      <c r="O27" s="71"/>
      <c r="P27" s="71">
        <v>21</v>
      </c>
      <c r="Q27" s="2">
        <v>0</v>
      </c>
      <c r="R27" s="2"/>
      <c r="S27" s="2"/>
      <c r="T27" s="2">
        <v>58</v>
      </c>
      <c r="U27" s="2"/>
      <c r="V27" s="2"/>
      <c r="W27" s="2"/>
      <c r="X27" s="2">
        <v>-1</v>
      </c>
      <c r="Y27" s="2">
        <v>0</v>
      </c>
      <c r="Z27" s="2"/>
      <c r="AA27" s="2"/>
      <c r="AB27" s="2"/>
      <c r="AC27" s="2">
        <v>-1</v>
      </c>
      <c r="AD27" s="2"/>
      <c r="AE27" s="2">
        <v>55</v>
      </c>
      <c r="AF27" s="2"/>
      <c r="AG27" s="2"/>
      <c r="AH27" s="2"/>
      <c r="AI27" s="2"/>
      <c r="AJ27" s="2"/>
      <c r="AK27" s="2"/>
      <c r="AL27" s="2"/>
      <c r="AM27" s="2"/>
      <c r="AN27" s="2">
        <v>24</v>
      </c>
      <c r="AO27" s="2"/>
      <c r="AP27" s="2"/>
      <c r="AQ27" s="2"/>
      <c r="AR27" s="2">
        <v>27</v>
      </c>
      <c r="AS27" s="2">
        <v>75</v>
      </c>
      <c r="AT27" s="73">
        <f t="shared" si="0"/>
        <v>264</v>
      </c>
      <c r="AU27" s="64">
        <f t="shared" si="1"/>
        <v>0.81481481481481477</v>
      </c>
      <c r="AV27" s="2" t="s">
        <v>285</v>
      </c>
      <c r="AW27" s="2"/>
      <c r="AX27" s="2"/>
    </row>
    <row r="28" spans="1:50" ht="14" customHeight="1">
      <c r="A28" s="1" t="s">
        <v>88</v>
      </c>
      <c r="B28" s="20"/>
      <c r="C28" s="20"/>
      <c r="D28" s="1" t="s">
        <v>87</v>
      </c>
      <c r="E28" s="2"/>
      <c r="F28" s="2"/>
      <c r="G28" s="2">
        <v>-1</v>
      </c>
      <c r="H28" s="71">
        <v>0</v>
      </c>
      <c r="I28" s="71"/>
      <c r="J28" s="71">
        <v>-1</v>
      </c>
      <c r="K28" s="71"/>
      <c r="L28" s="75">
        <v>0</v>
      </c>
      <c r="M28" s="71"/>
      <c r="N28" s="71"/>
      <c r="O28" s="71"/>
      <c r="P28" s="71">
        <v>18</v>
      </c>
      <c r="Q28" s="2">
        <v>0</v>
      </c>
      <c r="R28" s="2"/>
      <c r="S28" s="2"/>
      <c r="T28" s="2">
        <v>26</v>
      </c>
      <c r="U28" s="2"/>
      <c r="V28" s="2"/>
      <c r="W28" s="2"/>
      <c r="X28" s="2"/>
      <c r="Y28" s="2">
        <v>11</v>
      </c>
      <c r="Z28" s="2"/>
      <c r="AA28" s="2"/>
      <c r="AB28" s="2"/>
      <c r="AC28" s="2"/>
      <c r="AD28" s="2"/>
      <c r="AE28" s="2">
        <v>34</v>
      </c>
      <c r="AF28" s="2">
        <v>-1</v>
      </c>
      <c r="AG28" s="2"/>
      <c r="AH28" s="2"/>
      <c r="AI28" s="2"/>
      <c r="AJ28" s="2"/>
      <c r="AK28" s="2"/>
      <c r="AL28" s="2">
        <v>-1</v>
      </c>
      <c r="AM28" s="2"/>
      <c r="AN28" s="2">
        <v>0</v>
      </c>
      <c r="AO28" s="2">
        <v>-1</v>
      </c>
      <c r="AP28" s="2"/>
      <c r="AQ28" s="2"/>
      <c r="AR28" s="2">
        <v>27</v>
      </c>
      <c r="AS28" s="2">
        <v>46</v>
      </c>
      <c r="AT28" s="73">
        <f t="shared" si="0"/>
        <v>158</v>
      </c>
      <c r="AU28" s="64">
        <f t="shared" si="1"/>
        <v>0.48765432098765432</v>
      </c>
      <c r="AV28" s="2" t="s">
        <v>167</v>
      </c>
      <c r="AW28" s="10">
        <v>42161</v>
      </c>
      <c r="AX28" s="2"/>
    </row>
    <row r="29" spans="1:50" ht="14" customHeight="1">
      <c r="A29" s="1" t="s">
        <v>90</v>
      </c>
      <c r="B29" s="20">
        <v>195</v>
      </c>
      <c r="C29" s="20">
        <v>14</v>
      </c>
      <c r="D29" s="1" t="s">
        <v>89</v>
      </c>
      <c r="E29" s="2"/>
      <c r="F29" s="2"/>
      <c r="G29" s="2"/>
      <c r="H29" s="71">
        <v>1</v>
      </c>
      <c r="I29" s="71"/>
      <c r="J29" s="71"/>
      <c r="K29" s="71">
        <v>-1</v>
      </c>
      <c r="L29" s="75">
        <v>0</v>
      </c>
      <c r="M29" s="71"/>
      <c r="N29" s="71"/>
      <c r="O29" s="71"/>
      <c r="P29" s="71">
        <v>17</v>
      </c>
      <c r="Q29" s="2">
        <v>2</v>
      </c>
      <c r="R29" s="2"/>
      <c r="S29" s="2"/>
      <c r="T29" s="2">
        <v>16</v>
      </c>
      <c r="U29" s="2"/>
      <c r="V29" s="2"/>
      <c r="W29" s="2"/>
      <c r="X29" s="2"/>
      <c r="Y29" s="2">
        <v>16</v>
      </c>
      <c r="Z29" s="2"/>
      <c r="AA29" s="2"/>
      <c r="AB29" s="2"/>
      <c r="AC29" s="2">
        <v>-1</v>
      </c>
      <c r="AD29" s="2"/>
      <c r="AE29" s="2">
        <v>18</v>
      </c>
      <c r="AF29" s="2"/>
      <c r="AG29" s="2"/>
      <c r="AH29" s="2">
        <v>-1</v>
      </c>
      <c r="AI29" s="2"/>
      <c r="AJ29" s="2"/>
      <c r="AK29" s="2"/>
      <c r="AL29" s="2"/>
      <c r="AM29" s="2"/>
      <c r="AN29" s="2">
        <v>3</v>
      </c>
      <c r="AO29" s="2">
        <v>-1</v>
      </c>
      <c r="AP29" s="2"/>
      <c r="AQ29" s="2"/>
      <c r="AR29" s="2">
        <v>27</v>
      </c>
      <c r="AS29" s="2">
        <v>0</v>
      </c>
      <c r="AT29" s="73">
        <f t="shared" si="0"/>
        <v>96</v>
      </c>
      <c r="AU29" s="64">
        <f t="shared" si="1"/>
        <v>0.29629629629629628</v>
      </c>
      <c r="AV29" s="2" t="s">
        <v>297</v>
      </c>
      <c r="AW29" s="10">
        <v>42128</v>
      </c>
      <c r="AX29" s="2"/>
    </row>
    <row r="30" spans="1:50" ht="14" customHeight="1">
      <c r="A30" s="1" t="s">
        <v>91</v>
      </c>
      <c r="B30" s="20"/>
      <c r="C30" s="20"/>
      <c r="D30" s="1" t="s">
        <v>202</v>
      </c>
      <c r="E30" s="2"/>
      <c r="F30" s="2"/>
      <c r="G30" s="2">
        <v>-1</v>
      </c>
      <c r="H30" s="71">
        <v>0</v>
      </c>
      <c r="I30" s="71">
        <v>-1</v>
      </c>
      <c r="J30" s="71">
        <v>-1</v>
      </c>
      <c r="K30" s="71"/>
      <c r="L30" s="75">
        <v>0</v>
      </c>
      <c r="M30" s="71">
        <v>-1</v>
      </c>
      <c r="N30" s="71">
        <v>-1</v>
      </c>
      <c r="O30" s="71"/>
      <c r="P30" s="71">
        <v>0</v>
      </c>
      <c r="Q30" s="2">
        <v>0</v>
      </c>
      <c r="R30" s="2"/>
      <c r="S30" s="2">
        <v>-1</v>
      </c>
      <c r="T30" s="2">
        <v>0</v>
      </c>
      <c r="U30" s="2"/>
      <c r="V30" s="2"/>
      <c r="W30" s="2"/>
      <c r="X30" s="2">
        <v>-1</v>
      </c>
      <c r="Y30" s="2">
        <v>0</v>
      </c>
      <c r="Z30" s="2"/>
      <c r="AA30" s="2"/>
      <c r="AB30" s="2"/>
      <c r="AC30" s="2">
        <v>-1</v>
      </c>
      <c r="AD30" s="2"/>
      <c r="AE30" s="2">
        <v>0</v>
      </c>
      <c r="AF30" s="2">
        <v>-1</v>
      </c>
      <c r="AG30" s="2"/>
      <c r="AH30" s="2"/>
      <c r="AI30" s="2"/>
      <c r="AJ30" s="2"/>
      <c r="AK30" s="2"/>
      <c r="AL30" s="2">
        <v>-1</v>
      </c>
      <c r="AM30" s="2"/>
      <c r="AN30" s="2">
        <v>0</v>
      </c>
      <c r="AO30" s="2">
        <v>-1</v>
      </c>
      <c r="AP30" s="2"/>
      <c r="AQ30" s="2"/>
      <c r="AR30" s="2">
        <v>27</v>
      </c>
      <c r="AS30" s="2">
        <v>0</v>
      </c>
      <c r="AT30" s="73">
        <f t="shared" si="0"/>
        <v>17</v>
      </c>
      <c r="AU30" s="64">
        <f t="shared" si="1"/>
        <v>5.2469135802469133E-2</v>
      </c>
      <c r="AV30" s="2" t="s">
        <v>297</v>
      </c>
      <c r="AW30" s="10">
        <v>42097</v>
      </c>
      <c r="AX30" s="2"/>
    </row>
    <row r="31" spans="1:50" ht="14" customHeight="1">
      <c r="A31" s="1" t="s">
        <v>92</v>
      </c>
      <c r="B31" s="20">
        <v>705</v>
      </c>
      <c r="C31" s="20">
        <v>26</v>
      </c>
      <c r="D31" s="1" t="s">
        <v>205</v>
      </c>
      <c r="E31" s="2"/>
      <c r="F31" s="2">
        <v>-1</v>
      </c>
      <c r="G31" s="2"/>
      <c r="H31" s="71">
        <v>1</v>
      </c>
      <c r="I31" s="71">
        <v>-1</v>
      </c>
      <c r="J31" s="71"/>
      <c r="K31" s="71"/>
      <c r="L31" s="75">
        <v>3</v>
      </c>
      <c r="M31" s="71"/>
      <c r="N31" s="71"/>
      <c r="O31" s="71"/>
      <c r="P31" s="71">
        <v>22</v>
      </c>
      <c r="Q31" s="2">
        <v>2</v>
      </c>
      <c r="R31" s="2"/>
      <c r="S31" s="2"/>
      <c r="T31" s="2">
        <v>48</v>
      </c>
      <c r="U31" s="2"/>
      <c r="V31" s="2"/>
      <c r="W31" s="2"/>
      <c r="X31" s="2"/>
      <c r="Y31" s="2">
        <v>17</v>
      </c>
      <c r="Z31" s="2"/>
      <c r="AA31" s="2"/>
      <c r="AB31" s="2"/>
      <c r="AC31" s="2">
        <v>-1</v>
      </c>
      <c r="AD31" s="2"/>
      <c r="AE31" s="2">
        <v>35</v>
      </c>
      <c r="AF31" s="2"/>
      <c r="AG31" s="2"/>
      <c r="AH31" s="2">
        <v>-1</v>
      </c>
      <c r="AI31" s="2"/>
      <c r="AJ31" s="2"/>
      <c r="AK31" s="2"/>
      <c r="AL31" s="2">
        <v>-1</v>
      </c>
      <c r="AM31" s="2"/>
      <c r="AN31" s="2">
        <v>55</v>
      </c>
      <c r="AO31" s="2"/>
      <c r="AP31" s="2"/>
      <c r="AQ31" s="2"/>
      <c r="AR31" s="2">
        <v>27</v>
      </c>
      <c r="AS31" s="2">
        <v>55</v>
      </c>
      <c r="AT31" s="73">
        <f t="shared" si="0"/>
        <v>261</v>
      </c>
      <c r="AU31" s="64">
        <f t="shared" si="1"/>
        <v>0.80555555555555558</v>
      </c>
      <c r="AV31" s="2" t="s">
        <v>285</v>
      </c>
      <c r="AW31" s="2"/>
      <c r="AX31" s="2"/>
    </row>
    <row r="32" spans="1:50" ht="14" customHeight="1">
      <c r="A32" s="1" t="s">
        <v>94</v>
      </c>
      <c r="B32" s="20">
        <v>138</v>
      </c>
      <c r="C32" s="20">
        <v>10</v>
      </c>
      <c r="D32" s="1" t="s">
        <v>93</v>
      </c>
      <c r="E32" s="2"/>
      <c r="F32" s="2"/>
      <c r="G32" s="2"/>
      <c r="H32" s="71">
        <v>3</v>
      </c>
      <c r="I32" s="71"/>
      <c r="J32" s="71"/>
      <c r="K32" s="71"/>
      <c r="L32" s="75">
        <v>3</v>
      </c>
      <c r="M32" s="71">
        <v>-1</v>
      </c>
      <c r="N32" s="71"/>
      <c r="O32" s="71"/>
      <c r="P32" s="71">
        <v>18</v>
      </c>
      <c r="Q32" s="2">
        <v>2</v>
      </c>
      <c r="R32" s="2"/>
      <c r="S32" s="2"/>
      <c r="T32" s="2">
        <v>0</v>
      </c>
      <c r="U32" s="2"/>
      <c r="V32" s="2"/>
      <c r="W32" s="2"/>
      <c r="X32" s="2">
        <v>-1</v>
      </c>
      <c r="Y32" s="2">
        <v>0</v>
      </c>
      <c r="Z32" s="2"/>
      <c r="AA32" s="2"/>
      <c r="AB32" s="2"/>
      <c r="AC32" s="2">
        <v>-1</v>
      </c>
      <c r="AD32" s="2"/>
      <c r="AE32" s="2">
        <v>0</v>
      </c>
      <c r="AF32" s="2">
        <v>-1</v>
      </c>
      <c r="AG32" s="2"/>
      <c r="AH32" s="2"/>
      <c r="AI32" s="2"/>
      <c r="AJ32" s="2"/>
      <c r="AK32" s="2"/>
      <c r="AL32" s="2">
        <v>-1</v>
      </c>
      <c r="AM32" s="2"/>
      <c r="AN32" s="2">
        <v>0</v>
      </c>
      <c r="AO32" s="2">
        <v>-1</v>
      </c>
      <c r="AP32" s="2"/>
      <c r="AQ32" s="2"/>
      <c r="AR32" s="2">
        <v>27</v>
      </c>
      <c r="AS32" s="2">
        <v>0</v>
      </c>
      <c r="AT32" s="73">
        <f t="shared" si="0"/>
        <v>47</v>
      </c>
      <c r="AU32" s="64">
        <f t="shared" si="1"/>
        <v>0.14506172839506173</v>
      </c>
      <c r="AV32" s="2" t="s">
        <v>167</v>
      </c>
      <c r="AW32" s="10">
        <v>42111</v>
      </c>
      <c r="AX32" s="2"/>
    </row>
    <row r="33" spans="1:50" ht="14" customHeight="1">
      <c r="A33" s="1" t="s">
        <v>96</v>
      </c>
      <c r="B33" s="20">
        <v>390</v>
      </c>
      <c r="C33" s="20">
        <v>28</v>
      </c>
      <c r="D33" s="1" t="s">
        <v>218</v>
      </c>
      <c r="E33" s="2"/>
      <c r="F33" s="2"/>
      <c r="G33" s="2"/>
      <c r="H33" s="71">
        <v>3</v>
      </c>
      <c r="I33" s="71"/>
      <c r="J33" s="71"/>
      <c r="K33" s="71">
        <v>-1</v>
      </c>
      <c r="L33" s="75">
        <v>0</v>
      </c>
      <c r="M33" s="71"/>
      <c r="N33" s="71"/>
      <c r="O33" s="71"/>
      <c r="P33" s="71">
        <v>21</v>
      </c>
      <c r="Q33" s="2">
        <v>2</v>
      </c>
      <c r="R33" s="2"/>
      <c r="S33" s="2"/>
      <c r="T33" s="2">
        <v>50</v>
      </c>
      <c r="U33" s="2"/>
      <c r="V33" s="2"/>
      <c r="W33" s="2"/>
      <c r="X33" s="2"/>
      <c r="Y33" s="2">
        <v>21</v>
      </c>
      <c r="Z33" s="2"/>
      <c r="AA33" s="2"/>
      <c r="AB33" s="2"/>
      <c r="AC33" s="2"/>
      <c r="AD33" s="2"/>
      <c r="AE33" s="2">
        <v>62</v>
      </c>
      <c r="AF33" s="2"/>
      <c r="AG33" s="2"/>
      <c r="AH33" s="2"/>
      <c r="AI33" s="2"/>
      <c r="AJ33" s="2"/>
      <c r="AK33" s="2"/>
      <c r="AL33" s="2"/>
      <c r="AM33" s="2"/>
      <c r="AN33" s="2">
        <v>24</v>
      </c>
      <c r="AO33" s="2"/>
      <c r="AP33" s="2"/>
      <c r="AQ33" s="2"/>
      <c r="AR33" s="2">
        <v>27</v>
      </c>
      <c r="AS33" s="2">
        <v>72</v>
      </c>
      <c r="AT33" s="73">
        <f t="shared" si="0"/>
        <v>281</v>
      </c>
      <c r="AU33" s="64">
        <f t="shared" si="1"/>
        <v>0.86728395061728392</v>
      </c>
      <c r="AV33" s="2" t="s">
        <v>282</v>
      </c>
      <c r="AW33" s="2"/>
      <c r="AX33" s="2"/>
    </row>
    <row r="34" spans="1:50" ht="14" customHeight="1">
      <c r="A34" s="1" t="s">
        <v>97</v>
      </c>
      <c r="B34" s="20"/>
      <c r="C34" s="20"/>
      <c r="D34" s="1" t="s">
        <v>219</v>
      </c>
      <c r="E34" s="2"/>
      <c r="F34" s="2"/>
      <c r="G34" s="2"/>
      <c r="H34" s="71">
        <v>1</v>
      </c>
      <c r="I34" s="71">
        <v>-1</v>
      </c>
      <c r="J34" s="71"/>
      <c r="K34" s="71"/>
      <c r="L34" s="75">
        <v>0</v>
      </c>
      <c r="M34" s="71"/>
      <c r="N34" s="71">
        <v>-1</v>
      </c>
      <c r="O34" s="71"/>
      <c r="P34" s="71">
        <v>13</v>
      </c>
      <c r="Q34" s="2">
        <v>0</v>
      </c>
      <c r="R34" s="2"/>
      <c r="S34" s="2">
        <v>-1</v>
      </c>
      <c r="T34" s="2">
        <v>40</v>
      </c>
      <c r="U34" s="2"/>
      <c r="V34" s="2"/>
      <c r="W34" s="2"/>
      <c r="X34" s="2"/>
      <c r="Y34" s="2">
        <v>11</v>
      </c>
      <c r="Z34" s="2"/>
      <c r="AA34" s="2"/>
      <c r="AB34" s="2"/>
      <c r="AC34" s="2"/>
      <c r="AD34" s="2"/>
      <c r="AE34" s="2">
        <v>45</v>
      </c>
      <c r="AF34" s="2"/>
      <c r="AG34" s="2"/>
      <c r="AH34" s="2">
        <v>-1</v>
      </c>
      <c r="AI34" s="2"/>
      <c r="AJ34" s="2"/>
      <c r="AK34" s="2"/>
      <c r="AL34" s="2"/>
      <c r="AM34" s="2"/>
      <c r="AN34" s="2">
        <v>21</v>
      </c>
      <c r="AO34" s="2"/>
      <c r="AP34" s="2"/>
      <c r="AQ34" s="2"/>
      <c r="AR34" s="2">
        <v>27</v>
      </c>
      <c r="AS34" s="2">
        <v>64</v>
      </c>
      <c r="AT34" s="73">
        <f t="shared" si="0"/>
        <v>218</v>
      </c>
      <c r="AU34" s="64">
        <f t="shared" si="1"/>
        <v>0.6728395061728395</v>
      </c>
      <c r="AV34" s="2" t="s">
        <v>170</v>
      </c>
      <c r="AW34" s="2"/>
      <c r="AX34" s="2"/>
    </row>
    <row r="35" spans="1:50" ht="14" customHeight="1">
      <c r="A35" s="1" t="s">
        <v>98</v>
      </c>
      <c r="B35" s="20"/>
      <c r="C35" s="20"/>
      <c r="D35" s="1" t="s">
        <v>217</v>
      </c>
      <c r="E35" s="2"/>
      <c r="F35" s="2"/>
      <c r="G35" s="2"/>
      <c r="H35" s="71">
        <v>3</v>
      </c>
      <c r="I35" s="71"/>
      <c r="J35" s="71"/>
      <c r="K35" s="71">
        <v>-1</v>
      </c>
      <c r="L35" s="75">
        <v>0</v>
      </c>
      <c r="M35" s="71">
        <v>-1</v>
      </c>
      <c r="N35" s="71"/>
      <c r="O35" s="71"/>
      <c r="P35" s="71">
        <v>24</v>
      </c>
      <c r="Q35" s="2">
        <v>0</v>
      </c>
      <c r="R35" s="2"/>
      <c r="S35" s="2">
        <v>-1</v>
      </c>
      <c r="T35" s="2">
        <v>36</v>
      </c>
      <c r="U35" s="2"/>
      <c r="V35" s="2"/>
      <c r="W35" s="2"/>
      <c r="X35" s="2"/>
      <c r="Y35" s="2">
        <v>11</v>
      </c>
      <c r="Z35" s="2"/>
      <c r="AA35" s="2"/>
      <c r="AB35" s="2"/>
      <c r="AC35" s="2">
        <v>-1</v>
      </c>
      <c r="AD35" s="2"/>
      <c r="AE35" s="2">
        <v>40</v>
      </c>
      <c r="AF35" s="2"/>
      <c r="AG35" s="2"/>
      <c r="AH35" s="2">
        <v>-1</v>
      </c>
      <c r="AI35" s="2"/>
      <c r="AJ35" s="2"/>
      <c r="AK35" s="2"/>
      <c r="AL35" s="2"/>
      <c r="AM35" s="2"/>
      <c r="AN35" s="2">
        <v>21</v>
      </c>
      <c r="AO35" s="2">
        <v>-1</v>
      </c>
      <c r="AP35" s="2"/>
      <c r="AQ35" s="2"/>
      <c r="AR35" s="2">
        <v>27</v>
      </c>
      <c r="AS35" s="2">
        <v>74</v>
      </c>
      <c r="AT35" s="73">
        <f t="shared" si="0"/>
        <v>230</v>
      </c>
      <c r="AU35" s="64">
        <f t="shared" si="1"/>
        <v>0.70987654320987659</v>
      </c>
      <c r="AV35" s="2" t="s">
        <v>170</v>
      </c>
      <c r="AW35" s="2"/>
      <c r="AX35" s="2"/>
    </row>
    <row r="36" spans="1:50" ht="14" customHeight="1">
      <c r="A36" s="1" t="s">
        <v>100</v>
      </c>
      <c r="B36" s="20">
        <v>630</v>
      </c>
      <c r="C36" s="20">
        <v>46</v>
      </c>
      <c r="D36" s="1" t="s">
        <v>203</v>
      </c>
      <c r="E36" s="2"/>
      <c r="F36" s="2"/>
      <c r="G36" s="2">
        <v>-1</v>
      </c>
      <c r="H36" s="71">
        <v>0</v>
      </c>
      <c r="I36" s="71">
        <v>-1</v>
      </c>
      <c r="J36" s="71"/>
      <c r="K36" s="71"/>
      <c r="L36" s="75">
        <v>3</v>
      </c>
      <c r="M36" s="71"/>
      <c r="N36" s="71"/>
      <c r="O36" s="71"/>
      <c r="P36" s="71">
        <v>23</v>
      </c>
      <c r="Q36" s="2">
        <v>2</v>
      </c>
      <c r="R36" s="2"/>
      <c r="S36" s="2">
        <v>-1</v>
      </c>
      <c r="T36" s="2">
        <v>50</v>
      </c>
      <c r="U36" s="2"/>
      <c r="V36" s="2"/>
      <c r="W36" s="2"/>
      <c r="X36" s="2">
        <v>-1</v>
      </c>
      <c r="Y36" s="2">
        <v>0</v>
      </c>
      <c r="Z36" s="2"/>
      <c r="AA36" s="2"/>
      <c r="AB36" s="2"/>
      <c r="AC36" s="2">
        <v>-1</v>
      </c>
      <c r="AD36" s="2"/>
      <c r="AE36" s="2">
        <v>0</v>
      </c>
      <c r="AF36" s="2">
        <v>-1</v>
      </c>
      <c r="AG36" s="2"/>
      <c r="AH36" s="2"/>
      <c r="AI36" s="2"/>
      <c r="AJ36" s="2"/>
      <c r="AK36" s="2"/>
      <c r="AL36" s="2">
        <v>-1</v>
      </c>
      <c r="AM36" s="2"/>
      <c r="AN36" s="2">
        <v>0</v>
      </c>
      <c r="AO36" s="2">
        <v>-1</v>
      </c>
      <c r="AP36" s="2"/>
      <c r="AQ36" s="2"/>
      <c r="AR36" s="2">
        <v>27</v>
      </c>
      <c r="AS36" s="2">
        <v>0</v>
      </c>
      <c r="AT36" s="73">
        <f t="shared" si="0"/>
        <v>98</v>
      </c>
      <c r="AU36" s="64">
        <f t="shared" si="1"/>
        <v>0.30246913580246915</v>
      </c>
      <c r="AV36" s="2" t="s">
        <v>297</v>
      </c>
      <c r="AW36" s="10">
        <v>42118</v>
      </c>
      <c r="AX36" s="2"/>
    </row>
    <row r="37" spans="1:50" ht="14" customHeight="1">
      <c r="A37" s="1" t="s">
        <v>101</v>
      </c>
      <c r="B37" s="20"/>
      <c r="C37" s="20"/>
      <c r="D37" s="1" t="s">
        <v>204</v>
      </c>
      <c r="E37" s="2"/>
      <c r="F37" s="2"/>
      <c r="G37" s="2"/>
      <c r="H37" s="71">
        <v>2</v>
      </c>
      <c r="I37" s="71"/>
      <c r="J37" s="71">
        <v>-1</v>
      </c>
      <c r="K37" s="71"/>
      <c r="L37" s="75">
        <v>1</v>
      </c>
      <c r="M37" s="71"/>
      <c r="N37" s="71"/>
      <c r="O37" s="71"/>
      <c r="P37" s="71">
        <v>23</v>
      </c>
      <c r="Q37" s="2">
        <v>0</v>
      </c>
      <c r="R37" s="2"/>
      <c r="S37" s="2"/>
      <c r="T37" s="2">
        <v>40</v>
      </c>
      <c r="U37" s="2"/>
      <c r="V37" s="2"/>
      <c r="W37" s="2"/>
      <c r="X37" s="2"/>
      <c r="Y37" s="2">
        <v>16</v>
      </c>
      <c r="Z37" s="2"/>
      <c r="AA37" s="2"/>
      <c r="AB37" s="2"/>
      <c r="AC37" s="2"/>
      <c r="AD37" s="2"/>
      <c r="AE37" s="2">
        <v>49</v>
      </c>
      <c r="AF37" s="2">
        <v>-1</v>
      </c>
      <c r="AG37" s="2"/>
      <c r="AH37" s="2"/>
      <c r="AI37" s="2"/>
      <c r="AJ37" s="2"/>
      <c r="AK37" s="2"/>
      <c r="AL37" s="2"/>
      <c r="AM37" s="2"/>
      <c r="AN37" s="2">
        <v>23</v>
      </c>
      <c r="AO37" s="2"/>
      <c r="AP37" s="2"/>
      <c r="AQ37" s="2"/>
      <c r="AR37" s="2">
        <v>27</v>
      </c>
      <c r="AS37" s="2">
        <v>61</v>
      </c>
      <c r="AT37" s="73">
        <f t="shared" si="0"/>
        <v>240</v>
      </c>
      <c r="AU37" s="64">
        <f t="shared" si="1"/>
        <v>0.7407407407407407</v>
      </c>
      <c r="AV37" s="2" t="s">
        <v>310</v>
      </c>
      <c r="AW37" s="2"/>
      <c r="AX37" s="2"/>
    </row>
    <row r="38" spans="1:50" ht="14" customHeight="1">
      <c r="D38" s="2"/>
      <c r="E38" s="2"/>
      <c r="F38" s="2"/>
      <c r="G38" s="2"/>
      <c r="H38" s="71"/>
      <c r="I38" s="71"/>
      <c r="J38" s="71"/>
      <c r="K38" s="71"/>
      <c r="L38" s="71"/>
      <c r="M38" s="71"/>
      <c r="N38" s="71"/>
      <c r="O38" s="71"/>
      <c r="P38" s="71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73"/>
      <c r="AU38" s="64"/>
      <c r="AV38" s="2"/>
      <c r="AW38" s="2"/>
      <c r="AX38" s="2"/>
    </row>
  </sheetData>
  <phoneticPr fontId="3" type="noConversion"/>
  <printOptions verticalCentered="1"/>
  <pageMargins left="0.25" right="0.25" top="0.5" bottom="0.5" header="0.5" footer="0.2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6"/>
  <sheetViews>
    <sheetView tabSelected="1" topLeftCell="A20" zoomScale="150" zoomScaleNormal="150" zoomScalePageLayoutView="150" workbookViewId="0">
      <selection activeCell="AP42" sqref="A1:AP42"/>
    </sheetView>
  </sheetViews>
  <sheetFormatPr baseColWidth="10" defaultRowHeight="15" x14ac:dyDescent="0"/>
  <cols>
    <col min="1" max="1" width="20.5" customWidth="1"/>
    <col min="2" max="2" width="10.83203125" hidden="1" customWidth="1"/>
    <col min="3" max="10" width="3.6640625" style="2" hidden="1" customWidth="1"/>
    <col min="11" max="11" width="5" style="52" hidden="1" customWidth="1"/>
    <col min="12" max="12" width="2.5" style="29" customWidth="1"/>
    <col min="13" max="15" width="3.33203125" style="54" customWidth="1"/>
    <col min="16" max="16" width="3.33203125" style="44" customWidth="1"/>
    <col min="17" max="23" width="2.5" style="2" hidden="1" customWidth="1"/>
    <col min="24" max="24" width="3.83203125" style="2" hidden="1" customWidth="1"/>
    <col min="25" max="25" width="4.83203125" style="2" hidden="1" customWidth="1"/>
    <col min="26" max="26" width="3.33203125" style="92" customWidth="1"/>
    <col min="27" max="27" width="3.33203125" style="95" customWidth="1"/>
    <col min="28" max="28" width="1.83203125" style="77" customWidth="1"/>
    <col min="29" max="29" width="3.5" style="92" customWidth="1"/>
    <col min="30" max="30" width="3.33203125" style="86" customWidth="1"/>
    <col min="31" max="31" width="7.6640625" style="88" customWidth="1"/>
    <col min="32" max="32" width="5.33203125" style="99" customWidth="1"/>
    <col min="33" max="33" width="2.5" style="8" hidden="1" customWidth="1"/>
    <col min="34" max="41" width="2.5" style="2" hidden="1" customWidth="1"/>
    <col min="42" max="42" width="10.6640625" customWidth="1"/>
    <col min="43" max="43" width="4.1640625" customWidth="1"/>
    <col min="44" max="45" width="2.5" style="2" customWidth="1"/>
    <col min="46" max="47" width="3.5" style="2" customWidth="1"/>
    <col min="48" max="48" width="3.33203125" style="2" customWidth="1"/>
    <col min="49" max="49" width="2.83203125" style="2" customWidth="1"/>
    <col min="50" max="53" width="3" style="2" customWidth="1"/>
    <col min="54" max="55" width="2.83203125" style="2" customWidth="1"/>
    <col min="56" max="56" width="7.33203125" style="47" customWidth="1"/>
    <col min="57" max="57" width="5.5" style="41" customWidth="1"/>
    <col min="58" max="58" width="2.6640625" customWidth="1"/>
  </cols>
  <sheetData>
    <row r="1" spans="1:59" ht="85" customHeight="1">
      <c r="A1" s="79" t="s">
        <v>313</v>
      </c>
      <c r="B1" s="2"/>
      <c r="C1" s="11">
        <v>42094</v>
      </c>
      <c r="D1" s="12" t="s">
        <v>184</v>
      </c>
      <c r="E1" s="11">
        <v>42096</v>
      </c>
      <c r="F1" s="11">
        <v>42101</v>
      </c>
      <c r="G1" s="12" t="s">
        <v>190</v>
      </c>
      <c r="H1" s="11">
        <v>42103</v>
      </c>
      <c r="I1" s="11">
        <v>42108</v>
      </c>
      <c r="J1" s="56"/>
      <c r="K1" s="57" t="s">
        <v>293</v>
      </c>
      <c r="L1" s="58" t="s">
        <v>294</v>
      </c>
      <c r="M1" s="59" t="s">
        <v>259</v>
      </c>
      <c r="N1" s="59" t="s">
        <v>298</v>
      </c>
      <c r="O1" s="59" t="s">
        <v>299</v>
      </c>
      <c r="P1" s="61" t="s">
        <v>303</v>
      </c>
      <c r="Q1" s="11">
        <v>42115</v>
      </c>
      <c r="R1" s="12"/>
      <c r="S1" s="11">
        <v>42117</v>
      </c>
      <c r="T1" s="12" t="s">
        <v>254</v>
      </c>
      <c r="U1" s="42">
        <v>42124</v>
      </c>
      <c r="V1" s="11">
        <v>42124</v>
      </c>
      <c r="W1" s="11">
        <v>42129</v>
      </c>
      <c r="X1" s="11" t="s">
        <v>265</v>
      </c>
      <c r="Y1" s="12" t="s">
        <v>287</v>
      </c>
      <c r="Z1" s="89" t="s">
        <v>296</v>
      </c>
      <c r="AA1" s="89" t="s">
        <v>295</v>
      </c>
      <c r="AB1" s="80" t="s">
        <v>312</v>
      </c>
      <c r="AC1" s="89" t="s">
        <v>292</v>
      </c>
      <c r="AD1" s="60" t="s">
        <v>303</v>
      </c>
      <c r="AE1" s="60"/>
      <c r="AF1" s="96" t="s">
        <v>307</v>
      </c>
      <c r="AG1" s="11">
        <v>42136</v>
      </c>
      <c r="AH1" s="11">
        <v>42138</v>
      </c>
      <c r="AI1" s="12" t="s">
        <v>188</v>
      </c>
      <c r="AJ1" s="11">
        <v>42143</v>
      </c>
      <c r="AK1" s="11" t="s">
        <v>269</v>
      </c>
      <c r="AL1" s="12" t="s">
        <v>270</v>
      </c>
      <c r="AM1" s="11">
        <v>42150</v>
      </c>
      <c r="AN1" s="11">
        <v>42152</v>
      </c>
      <c r="AO1" s="11">
        <v>42157</v>
      </c>
      <c r="AP1" s="2"/>
      <c r="AQ1" s="2"/>
      <c r="AR1" s="12"/>
      <c r="AS1" s="11">
        <v>42159</v>
      </c>
      <c r="AT1" s="45" t="s">
        <v>185</v>
      </c>
      <c r="AU1" s="45" t="s">
        <v>186</v>
      </c>
      <c r="AV1" s="45" t="s">
        <v>187</v>
      </c>
      <c r="AW1" s="45" t="s">
        <v>258</v>
      </c>
      <c r="AX1" s="46" t="s">
        <v>260</v>
      </c>
      <c r="AY1" s="46" t="s">
        <v>264</v>
      </c>
      <c r="AZ1" s="46" t="s">
        <v>266</v>
      </c>
      <c r="BA1" s="46" t="s">
        <v>189</v>
      </c>
      <c r="BB1" s="45" t="s">
        <v>281</v>
      </c>
      <c r="BC1" s="12"/>
      <c r="BD1" s="81" t="s">
        <v>291</v>
      </c>
      <c r="BE1" s="82" t="s">
        <v>290</v>
      </c>
      <c r="BF1" s="12" t="s">
        <v>292</v>
      </c>
      <c r="BG1" s="12"/>
    </row>
    <row r="2" spans="1:59" ht="15" customHeight="1">
      <c r="A2" s="85"/>
      <c r="B2" s="85"/>
      <c r="C2" s="2" t="s">
        <v>182</v>
      </c>
      <c r="D2" s="2" t="s">
        <v>182</v>
      </c>
      <c r="E2" s="2" t="s">
        <v>175</v>
      </c>
      <c r="F2" s="2" t="s">
        <v>182</v>
      </c>
      <c r="G2" s="2" t="s">
        <v>182</v>
      </c>
      <c r="H2" s="2" t="s">
        <v>175</v>
      </c>
      <c r="I2" s="2" t="s">
        <v>182</v>
      </c>
      <c r="J2" s="2" t="s">
        <v>182</v>
      </c>
      <c r="L2" s="29" t="s">
        <v>175</v>
      </c>
      <c r="Q2" s="2" t="s">
        <v>182</v>
      </c>
      <c r="R2" s="2" t="s">
        <v>182</v>
      </c>
      <c r="S2" s="2" t="s">
        <v>175</v>
      </c>
      <c r="T2" s="2" t="s">
        <v>175</v>
      </c>
      <c r="U2" s="2" t="s">
        <v>182</v>
      </c>
      <c r="V2" s="2" t="s">
        <v>175</v>
      </c>
      <c r="W2" s="2" t="s">
        <v>182</v>
      </c>
      <c r="X2" s="2" t="s">
        <v>175</v>
      </c>
      <c r="Y2" s="51"/>
      <c r="Z2" s="90">
        <v>0.25</v>
      </c>
      <c r="AA2" s="90">
        <v>0.3</v>
      </c>
      <c r="AB2" s="83"/>
      <c r="AC2" s="90">
        <v>0.15</v>
      </c>
      <c r="AE2" s="86"/>
      <c r="AF2" s="97"/>
      <c r="AG2" s="2" t="s">
        <v>182</v>
      </c>
      <c r="AH2" s="2" t="s">
        <v>175</v>
      </c>
      <c r="AI2" s="2" t="s">
        <v>175</v>
      </c>
      <c r="AJ2" s="2" t="s">
        <v>182</v>
      </c>
      <c r="AK2" s="2" t="s">
        <v>175</v>
      </c>
      <c r="AL2" s="2" t="s">
        <v>175</v>
      </c>
      <c r="AM2" s="2" t="s">
        <v>182</v>
      </c>
      <c r="AN2" s="2" t="s">
        <v>175</v>
      </c>
      <c r="AO2" s="10" t="s">
        <v>182</v>
      </c>
      <c r="AP2" s="10"/>
      <c r="AQ2" s="10"/>
      <c r="AR2" s="2" t="s">
        <v>182</v>
      </c>
      <c r="AS2" s="2" t="s">
        <v>175</v>
      </c>
      <c r="AT2" s="2" t="s">
        <v>175</v>
      </c>
      <c r="AU2" s="2" t="s">
        <v>175</v>
      </c>
      <c r="AV2" s="2" t="s">
        <v>175</v>
      </c>
      <c r="AW2" s="2" t="s">
        <v>175</v>
      </c>
      <c r="AX2" s="2" t="s">
        <v>175</v>
      </c>
      <c r="BD2" s="84"/>
      <c r="BE2" s="30"/>
      <c r="BF2" s="2"/>
      <c r="BG2" s="2"/>
    </row>
    <row r="3" spans="1:59">
      <c r="A3" s="66" t="s">
        <v>164</v>
      </c>
      <c r="B3" s="66" t="s">
        <v>0</v>
      </c>
      <c r="Y3" s="30"/>
      <c r="Z3" s="91" t="s">
        <v>306</v>
      </c>
      <c r="AA3" s="91"/>
      <c r="AB3" s="83"/>
      <c r="AE3" s="86"/>
      <c r="AF3" s="97"/>
      <c r="AG3" s="2"/>
      <c r="AP3" s="66" t="s">
        <v>0</v>
      </c>
      <c r="AQ3" s="66"/>
      <c r="BD3" s="84"/>
      <c r="BE3" s="30"/>
      <c r="BF3" s="2"/>
      <c r="BG3" s="2"/>
    </row>
    <row r="4" spans="1:59">
      <c r="A4" s="1" t="s">
        <v>103</v>
      </c>
      <c r="B4" s="1" t="s">
        <v>104</v>
      </c>
      <c r="H4" s="2">
        <v>-1</v>
      </c>
      <c r="I4" s="2">
        <v>-1</v>
      </c>
      <c r="J4" s="2">
        <v>-1</v>
      </c>
      <c r="K4" s="52">
        <v>0</v>
      </c>
      <c r="M4" s="54" t="s">
        <v>170</v>
      </c>
      <c r="N4" s="54" t="s">
        <v>170</v>
      </c>
      <c r="O4" s="54" t="s">
        <v>172</v>
      </c>
      <c r="P4" s="44" t="s">
        <v>305</v>
      </c>
      <c r="V4" s="2">
        <v>-1</v>
      </c>
      <c r="X4" s="2">
        <v>32</v>
      </c>
      <c r="Y4" s="30">
        <f t="shared" ref="Y4:Y12" si="0">X4/66</f>
        <v>0.48484848484848486</v>
      </c>
      <c r="Z4" s="91" t="s">
        <v>167</v>
      </c>
      <c r="AA4" s="91" t="s">
        <v>167</v>
      </c>
      <c r="AB4" s="83">
        <v>0</v>
      </c>
      <c r="AC4" s="92" t="s">
        <v>167</v>
      </c>
      <c r="AD4" s="86" t="s">
        <v>305</v>
      </c>
      <c r="AE4" s="86"/>
      <c r="AF4" s="97" t="s">
        <v>314</v>
      </c>
      <c r="AG4" s="2"/>
      <c r="AH4" s="2">
        <v>-1</v>
      </c>
      <c r="AI4" s="2">
        <v>-1</v>
      </c>
      <c r="AM4" s="2">
        <v>-1</v>
      </c>
      <c r="AN4" s="2">
        <v>0</v>
      </c>
      <c r="AO4" s="2">
        <v>-1</v>
      </c>
      <c r="AP4" s="1" t="s">
        <v>104</v>
      </c>
      <c r="AQ4" s="1"/>
      <c r="AT4" s="2">
        <v>11</v>
      </c>
      <c r="AU4" s="43">
        <v>0</v>
      </c>
      <c r="AV4" s="2">
        <v>0</v>
      </c>
      <c r="AW4" s="2">
        <v>12</v>
      </c>
      <c r="AX4" s="2">
        <v>0</v>
      </c>
      <c r="AY4" s="2">
        <v>10</v>
      </c>
      <c r="AZ4" s="2">
        <v>0</v>
      </c>
      <c r="BA4" s="2">
        <v>14</v>
      </c>
      <c r="BB4" s="2">
        <v>11</v>
      </c>
      <c r="BD4" s="84">
        <f t="shared" ref="BD4:BD5" si="1">SUM(AT4:BB4)/8</f>
        <v>7.25</v>
      </c>
      <c r="BE4" s="30">
        <f>BD4/14</f>
        <v>0.5178571428571429</v>
      </c>
      <c r="BF4" s="2" t="s">
        <v>167</v>
      </c>
      <c r="BG4" s="2"/>
    </row>
    <row r="5" spans="1:59">
      <c r="A5" s="1" t="s">
        <v>105</v>
      </c>
      <c r="B5" s="1" t="s">
        <v>106</v>
      </c>
      <c r="F5" s="2">
        <v>-1</v>
      </c>
      <c r="G5" s="2">
        <v>-1</v>
      </c>
      <c r="K5" s="52" t="s">
        <v>172</v>
      </c>
      <c r="M5" s="54" t="s">
        <v>170</v>
      </c>
      <c r="N5" s="54" t="s">
        <v>167</v>
      </c>
      <c r="O5" s="54" t="s">
        <v>167</v>
      </c>
      <c r="P5" s="44" t="s">
        <v>177</v>
      </c>
      <c r="V5" s="2">
        <v>-1</v>
      </c>
      <c r="X5" s="2">
        <v>46</v>
      </c>
      <c r="Y5" s="30">
        <f t="shared" si="0"/>
        <v>0.69696969696969702</v>
      </c>
      <c r="Z5" s="91" t="s">
        <v>170</v>
      </c>
      <c r="AA5" s="91" t="s">
        <v>167</v>
      </c>
      <c r="AB5" s="83">
        <v>0</v>
      </c>
      <c r="AC5" s="92" t="s">
        <v>167</v>
      </c>
      <c r="AD5" s="86" t="s">
        <v>177</v>
      </c>
      <c r="AE5" s="100">
        <v>42138</v>
      </c>
      <c r="AF5" s="97" t="s">
        <v>167</v>
      </c>
      <c r="AG5" s="2"/>
      <c r="AL5" s="2">
        <v>-1</v>
      </c>
      <c r="AN5" s="2">
        <v>0</v>
      </c>
      <c r="AP5" s="1" t="s">
        <v>106</v>
      </c>
      <c r="AQ5" s="1"/>
      <c r="AT5" s="2">
        <v>9</v>
      </c>
      <c r="AU5" s="2">
        <v>14</v>
      </c>
      <c r="AV5" s="2">
        <v>12</v>
      </c>
      <c r="AW5" s="2">
        <v>13</v>
      </c>
      <c r="AX5" s="43">
        <v>0</v>
      </c>
      <c r="AY5" s="2">
        <v>0</v>
      </c>
      <c r="AZ5" s="2">
        <v>9</v>
      </c>
      <c r="BA5" s="2">
        <v>0</v>
      </c>
      <c r="BB5" s="2">
        <v>0</v>
      </c>
      <c r="BD5" s="84">
        <f t="shared" si="1"/>
        <v>7.125</v>
      </c>
      <c r="BE5" s="30">
        <f t="shared" ref="BE5:BE42" si="2">BD5/14</f>
        <v>0.5089285714285714</v>
      </c>
      <c r="BF5" s="2" t="s">
        <v>167</v>
      </c>
      <c r="BG5" s="2"/>
    </row>
    <row r="6" spans="1:59">
      <c r="A6" s="1" t="s">
        <v>107</v>
      </c>
      <c r="B6" s="1" t="s">
        <v>108</v>
      </c>
      <c r="K6" s="52" t="s">
        <v>172</v>
      </c>
      <c r="M6" s="54" t="s">
        <v>172</v>
      </c>
      <c r="N6" s="54" t="s">
        <v>172</v>
      </c>
      <c r="O6" s="54" t="s">
        <v>285</v>
      </c>
      <c r="P6" s="44" t="s">
        <v>282</v>
      </c>
      <c r="Q6" s="2">
        <v>-1</v>
      </c>
      <c r="R6" s="2">
        <v>-1</v>
      </c>
      <c r="X6" s="2">
        <v>64</v>
      </c>
      <c r="Y6" s="30">
        <f t="shared" si="0"/>
        <v>0.96969696969696972</v>
      </c>
      <c r="Z6" s="91" t="s">
        <v>172</v>
      </c>
      <c r="AA6" s="91" t="s">
        <v>284</v>
      </c>
      <c r="AB6" s="83">
        <v>1</v>
      </c>
      <c r="AC6" s="92" t="s">
        <v>172</v>
      </c>
      <c r="AD6" s="86" t="s">
        <v>284</v>
      </c>
      <c r="AE6" s="86"/>
      <c r="AF6" s="97" t="s">
        <v>282</v>
      </c>
      <c r="AG6" s="2"/>
      <c r="AK6" s="2">
        <v>-1</v>
      </c>
      <c r="AL6" s="2">
        <v>-1</v>
      </c>
      <c r="AN6" s="2">
        <v>0</v>
      </c>
      <c r="AO6" s="2">
        <v>-1</v>
      </c>
      <c r="AP6" s="1" t="s">
        <v>108</v>
      </c>
      <c r="AQ6" s="1"/>
      <c r="AT6" s="2">
        <v>13</v>
      </c>
      <c r="AU6" s="2">
        <v>14</v>
      </c>
      <c r="AV6" s="2">
        <v>14</v>
      </c>
      <c r="AW6" s="2">
        <v>13</v>
      </c>
      <c r="AX6" s="2">
        <v>10</v>
      </c>
      <c r="AY6" s="2">
        <v>14</v>
      </c>
      <c r="AZ6" s="2">
        <v>15</v>
      </c>
      <c r="BA6" s="2">
        <v>14</v>
      </c>
      <c r="BB6" s="44"/>
      <c r="BD6" s="84">
        <f>SUM(AT6:BB6)/8</f>
        <v>13.375</v>
      </c>
      <c r="BE6" s="30">
        <f t="shared" si="2"/>
        <v>0.9553571428571429</v>
      </c>
      <c r="BF6" s="2" t="s">
        <v>172</v>
      </c>
      <c r="BG6" s="2"/>
    </row>
    <row r="7" spans="1:59">
      <c r="A7" s="1" t="s">
        <v>163</v>
      </c>
      <c r="B7" s="1" t="s">
        <v>109</v>
      </c>
      <c r="K7" s="52" t="s">
        <v>172</v>
      </c>
      <c r="M7" s="54" t="s">
        <v>170</v>
      </c>
      <c r="N7" s="54" t="s">
        <v>195</v>
      </c>
      <c r="O7" s="54" t="s">
        <v>195</v>
      </c>
      <c r="P7" s="44" t="s">
        <v>284</v>
      </c>
      <c r="X7" s="2">
        <v>64</v>
      </c>
      <c r="Y7" s="30">
        <f t="shared" si="0"/>
        <v>0.96969696969696972</v>
      </c>
      <c r="Z7" s="91" t="s">
        <v>172</v>
      </c>
      <c r="AA7" s="91" t="s">
        <v>172</v>
      </c>
      <c r="AB7" s="83">
        <v>1</v>
      </c>
      <c r="AC7" s="92" t="s">
        <v>172</v>
      </c>
      <c r="AD7" s="86" t="s">
        <v>282</v>
      </c>
      <c r="AE7" s="86"/>
      <c r="AF7" s="97" t="s">
        <v>282</v>
      </c>
      <c r="AG7" s="2"/>
      <c r="AL7" s="2">
        <v>-1</v>
      </c>
      <c r="AN7" s="2">
        <v>5</v>
      </c>
      <c r="AP7" s="1" t="s">
        <v>109</v>
      </c>
      <c r="AQ7" s="1"/>
      <c r="AT7" s="2">
        <v>14</v>
      </c>
      <c r="AU7" s="2">
        <v>13</v>
      </c>
      <c r="AV7" s="2">
        <v>13</v>
      </c>
      <c r="AW7" s="2">
        <v>13</v>
      </c>
      <c r="AX7" s="2">
        <v>0</v>
      </c>
      <c r="AY7" s="2">
        <v>14</v>
      </c>
      <c r="AZ7" s="2">
        <v>16</v>
      </c>
      <c r="BA7" s="2">
        <v>14</v>
      </c>
      <c r="BB7" s="44">
        <v>13</v>
      </c>
      <c r="BD7" s="84">
        <f>SUM(AT7:BB7)/8</f>
        <v>13.75</v>
      </c>
      <c r="BE7" s="30">
        <f t="shared" si="2"/>
        <v>0.9821428571428571</v>
      </c>
      <c r="BF7" s="2" t="s">
        <v>172</v>
      </c>
      <c r="BG7" s="2"/>
    </row>
    <row r="8" spans="1:59">
      <c r="A8" s="1" t="s">
        <v>301</v>
      </c>
      <c r="B8" s="1" t="s">
        <v>110</v>
      </c>
      <c r="I8" s="2">
        <v>-1</v>
      </c>
      <c r="J8" s="2">
        <v>-1</v>
      </c>
      <c r="K8" s="52" t="s">
        <v>170</v>
      </c>
      <c r="M8" s="54" t="s">
        <v>285</v>
      </c>
      <c r="N8" s="54" t="s">
        <v>195</v>
      </c>
      <c r="O8" s="54" t="s">
        <v>195</v>
      </c>
      <c r="P8" s="44" t="s">
        <v>285</v>
      </c>
      <c r="V8" s="2">
        <v>-1</v>
      </c>
      <c r="X8" s="2">
        <v>27</v>
      </c>
      <c r="Y8" s="30">
        <f t="shared" si="0"/>
        <v>0.40909090909090912</v>
      </c>
      <c r="Z8" s="91" t="s">
        <v>167</v>
      </c>
      <c r="AA8" s="91" t="s">
        <v>285</v>
      </c>
      <c r="AB8" s="83">
        <v>1</v>
      </c>
      <c r="AC8" s="92" t="s">
        <v>170</v>
      </c>
      <c r="AD8" s="86" t="s">
        <v>285</v>
      </c>
      <c r="AE8" s="86"/>
      <c r="AF8" s="97" t="s">
        <v>170</v>
      </c>
      <c r="AG8" s="2"/>
      <c r="AH8" s="2">
        <v>-1</v>
      </c>
      <c r="AI8" s="2">
        <v>-1</v>
      </c>
      <c r="AL8" s="2">
        <v>-1</v>
      </c>
      <c r="AN8" s="2">
        <v>5</v>
      </c>
      <c r="AP8" s="1" t="s">
        <v>110</v>
      </c>
      <c r="AQ8" s="1"/>
      <c r="AT8" s="2">
        <v>12</v>
      </c>
      <c r="AU8" s="2">
        <v>11</v>
      </c>
      <c r="AV8" s="2">
        <v>8</v>
      </c>
      <c r="AW8" s="2">
        <v>12</v>
      </c>
      <c r="AX8" s="43">
        <v>0</v>
      </c>
      <c r="AY8" s="2">
        <v>10</v>
      </c>
      <c r="AZ8" s="2">
        <v>0</v>
      </c>
      <c r="BA8" s="2">
        <v>14</v>
      </c>
      <c r="BB8" s="2">
        <v>9</v>
      </c>
      <c r="BD8" s="84">
        <f t="shared" ref="BD8:BD42" si="3">SUM(AT8:BB8)/8</f>
        <v>9.5</v>
      </c>
      <c r="BE8" s="30">
        <f t="shared" si="2"/>
        <v>0.6785714285714286</v>
      </c>
      <c r="BF8" s="2" t="s">
        <v>170</v>
      </c>
      <c r="BG8" s="2"/>
    </row>
    <row r="9" spans="1:59">
      <c r="A9" s="1" t="s">
        <v>111</v>
      </c>
      <c r="B9" s="1" t="s">
        <v>112</v>
      </c>
      <c r="I9" s="2">
        <v>-1</v>
      </c>
      <c r="J9" s="2">
        <v>-1</v>
      </c>
      <c r="K9" s="52" t="s">
        <v>282</v>
      </c>
      <c r="L9" s="29">
        <v>-1</v>
      </c>
      <c r="M9" s="54" t="s">
        <v>177</v>
      </c>
      <c r="N9" s="54" t="s">
        <v>195</v>
      </c>
      <c r="O9" s="54" t="s">
        <v>195</v>
      </c>
      <c r="P9" s="44" t="s">
        <v>285</v>
      </c>
      <c r="Q9" s="2">
        <v>-1</v>
      </c>
      <c r="X9" s="2">
        <v>65</v>
      </c>
      <c r="Y9" s="30">
        <f t="shared" si="0"/>
        <v>0.98484848484848486</v>
      </c>
      <c r="Z9" s="91" t="s">
        <v>172</v>
      </c>
      <c r="AA9" s="91" t="s">
        <v>172</v>
      </c>
      <c r="AB9" s="83">
        <v>1</v>
      </c>
      <c r="AC9" s="92" t="s">
        <v>172</v>
      </c>
      <c r="AD9" s="86" t="s">
        <v>285</v>
      </c>
      <c r="AE9" s="86"/>
      <c r="AF9" s="97" t="s">
        <v>282</v>
      </c>
      <c r="AG9" s="2"/>
      <c r="AN9" s="2">
        <v>5</v>
      </c>
      <c r="AP9" s="1" t="s">
        <v>112</v>
      </c>
      <c r="AQ9" s="1"/>
      <c r="AT9" s="2">
        <v>14</v>
      </c>
      <c r="AU9" s="2">
        <v>14</v>
      </c>
      <c r="AV9" s="2">
        <v>13</v>
      </c>
      <c r="AW9" s="43">
        <v>0</v>
      </c>
      <c r="AX9" s="2">
        <v>11</v>
      </c>
      <c r="AY9" s="2">
        <v>14</v>
      </c>
      <c r="AZ9" s="2">
        <v>18</v>
      </c>
      <c r="BA9" s="2">
        <v>14</v>
      </c>
      <c r="BB9" s="2">
        <v>14</v>
      </c>
      <c r="BD9" s="84">
        <f t="shared" si="3"/>
        <v>14</v>
      </c>
      <c r="BE9" s="30">
        <f t="shared" si="2"/>
        <v>1</v>
      </c>
      <c r="BF9" s="2" t="s">
        <v>172</v>
      </c>
      <c r="BG9" s="2"/>
    </row>
    <row r="10" spans="1:59">
      <c r="A10" s="1" t="s">
        <v>60</v>
      </c>
      <c r="B10" s="1" t="s">
        <v>61</v>
      </c>
      <c r="E10" s="2">
        <v>-1</v>
      </c>
      <c r="F10" s="2">
        <v>-1</v>
      </c>
      <c r="G10" s="2">
        <v>-1</v>
      </c>
      <c r="H10" s="2">
        <v>-1</v>
      </c>
      <c r="I10" s="2">
        <v>-1</v>
      </c>
      <c r="J10" s="2">
        <v>-1</v>
      </c>
      <c r="K10" s="52">
        <v>0</v>
      </c>
      <c r="M10" s="54">
        <v>0</v>
      </c>
      <c r="Q10" s="2">
        <v>-1</v>
      </c>
      <c r="S10" s="2">
        <v>-1</v>
      </c>
      <c r="T10" s="2">
        <v>-1</v>
      </c>
      <c r="V10" s="2">
        <v>-1</v>
      </c>
      <c r="Y10" s="30">
        <f t="shared" si="0"/>
        <v>0</v>
      </c>
      <c r="Z10" s="91"/>
      <c r="AA10" s="91"/>
      <c r="AB10" s="83"/>
      <c r="AE10" s="100">
        <v>42097</v>
      </c>
      <c r="AF10" s="97" t="s">
        <v>297</v>
      </c>
      <c r="AG10" s="2"/>
      <c r="AP10" s="1" t="s">
        <v>61</v>
      </c>
      <c r="AQ10" s="1"/>
      <c r="AT10" s="2">
        <v>0</v>
      </c>
      <c r="AU10" s="2">
        <v>0</v>
      </c>
      <c r="AV10" s="2">
        <v>0</v>
      </c>
      <c r="AW10" s="2">
        <v>0</v>
      </c>
      <c r="AX10" s="2">
        <v>0</v>
      </c>
      <c r="BB10" s="2">
        <v>0</v>
      </c>
      <c r="BD10" s="84">
        <f t="shared" si="3"/>
        <v>0</v>
      </c>
      <c r="BE10" s="30">
        <f t="shared" si="2"/>
        <v>0</v>
      </c>
      <c r="BF10" s="2"/>
      <c r="BG10" s="2"/>
    </row>
    <row r="11" spans="1:59">
      <c r="A11" s="1" t="s">
        <v>183</v>
      </c>
      <c r="B11" s="1" t="s">
        <v>256</v>
      </c>
      <c r="H11" s="2">
        <v>-1</v>
      </c>
      <c r="I11" s="2">
        <v>-1</v>
      </c>
      <c r="J11" s="2">
        <v>-1</v>
      </c>
      <c r="K11" s="52" t="s">
        <v>283</v>
      </c>
      <c r="M11" s="54" t="s">
        <v>177</v>
      </c>
      <c r="N11" s="54" t="s">
        <v>167</v>
      </c>
      <c r="O11" s="54" t="s">
        <v>167</v>
      </c>
      <c r="P11" s="44" t="s">
        <v>167</v>
      </c>
      <c r="Q11" s="2">
        <v>-1</v>
      </c>
      <c r="R11" s="2">
        <v>-1</v>
      </c>
      <c r="V11" s="2">
        <v>-1</v>
      </c>
      <c r="X11" s="2">
        <v>58</v>
      </c>
      <c r="Y11" s="30">
        <f t="shared" si="0"/>
        <v>0.87878787878787878</v>
      </c>
      <c r="Z11" s="91" t="s">
        <v>282</v>
      </c>
      <c r="AA11" s="91" t="s">
        <v>167</v>
      </c>
      <c r="AB11" s="83">
        <v>0</v>
      </c>
      <c r="AC11" s="92" t="s">
        <v>167</v>
      </c>
      <c r="AD11" s="86" t="s">
        <v>167</v>
      </c>
      <c r="AE11" s="100">
        <v>42138</v>
      </c>
      <c r="AF11" s="97" t="s">
        <v>167</v>
      </c>
      <c r="AG11" s="2"/>
      <c r="AK11" s="2">
        <v>-1</v>
      </c>
      <c r="AL11" s="2">
        <v>-1</v>
      </c>
      <c r="AN11" s="2">
        <v>0</v>
      </c>
      <c r="AO11" s="2">
        <v>-1</v>
      </c>
      <c r="AP11" s="1" t="s">
        <v>256</v>
      </c>
      <c r="AQ11" s="1"/>
      <c r="AT11" s="2">
        <v>14</v>
      </c>
      <c r="AU11" s="43">
        <v>0</v>
      </c>
      <c r="AV11" s="2">
        <v>14</v>
      </c>
      <c r="AW11" s="2">
        <v>11</v>
      </c>
      <c r="AX11" s="2">
        <v>0</v>
      </c>
      <c r="AY11" s="2">
        <v>8</v>
      </c>
      <c r="AZ11" s="2">
        <v>7</v>
      </c>
      <c r="BA11" s="2">
        <v>0</v>
      </c>
      <c r="BB11" s="2">
        <v>0</v>
      </c>
      <c r="BD11" s="84">
        <f t="shared" si="3"/>
        <v>6.75</v>
      </c>
      <c r="BE11" s="30">
        <f t="shared" si="2"/>
        <v>0.48214285714285715</v>
      </c>
      <c r="BF11" s="2" t="s">
        <v>167</v>
      </c>
      <c r="BG11" s="2"/>
    </row>
    <row r="12" spans="1:59">
      <c r="A12" s="1" t="s">
        <v>240</v>
      </c>
      <c r="B12" s="1" t="s">
        <v>113</v>
      </c>
      <c r="H12" s="2">
        <v>-1</v>
      </c>
      <c r="K12" s="52" t="s">
        <v>172</v>
      </c>
      <c r="M12" s="54" t="s">
        <v>285</v>
      </c>
      <c r="N12" s="54" t="s">
        <v>172</v>
      </c>
      <c r="O12" s="54" t="s">
        <v>170</v>
      </c>
      <c r="P12" s="44" t="s">
        <v>285</v>
      </c>
      <c r="V12" s="2">
        <v>-1</v>
      </c>
      <c r="X12" s="2">
        <v>49</v>
      </c>
      <c r="Y12" s="30">
        <f t="shared" si="0"/>
        <v>0.74242424242424243</v>
      </c>
      <c r="Z12" s="91" t="s">
        <v>170</v>
      </c>
      <c r="AA12" s="91" t="s">
        <v>285</v>
      </c>
      <c r="AB12" s="83">
        <v>1</v>
      </c>
      <c r="AC12" s="92" t="s">
        <v>167</v>
      </c>
      <c r="AD12" s="86" t="s">
        <v>285</v>
      </c>
      <c r="AE12" s="86"/>
      <c r="AF12" s="97" t="s">
        <v>170</v>
      </c>
      <c r="AG12" s="2"/>
      <c r="AH12" s="2">
        <v>-1</v>
      </c>
      <c r="AI12" s="2">
        <v>-1</v>
      </c>
      <c r="AM12" s="2">
        <v>-1</v>
      </c>
      <c r="AN12" s="2">
        <v>5</v>
      </c>
      <c r="AO12" s="2">
        <v>-1</v>
      </c>
      <c r="AP12" s="1" t="s">
        <v>113</v>
      </c>
      <c r="AQ12" s="1"/>
      <c r="AT12" s="2">
        <v>13</v>
      </c>
      <c r="AU12" s="43">
        <v>0</v>
      </c>
      <c r="AV12" s="2">
        <v>4</v>
      </c>
      <c r="AW12" s="2">
        <v>8</v>
      </c>
      <c r="AX12" s="2">
        <v>0</v>
      </c>
      <c r="AY12" s="2">
        <v>7</v>
      </c>
      <c r="AZ12" s="2">
        <v>0</v>
      </c>
      <c r="BA12" s="2">
        <v>14</v>
      </c>
      <c r="BB12" s="2">
        <v>6</v>
      </c>
      <c r="BD12" s="84">
        <f t="shared" si="3"/>
        <v>6.5</v>
      </c>
      <c r="BE12" s="30">
        <f t="shared" si="2"/>
        <v>0.4642857142857143</v>
      </c>
      <c r="BF12" s="2" t="s">
        <v>167</v>
      </c>
      <c r="BG12" s="2"/>
    </row>
    <row r="13" spans="1:59">
      <c r="A13" s="1" t="s">
        <v>241</v>
      </c>
      <c r="B13" s="1" t="s">
        <v>114</v>
      </c>
      <c r="I13" s="2">
        <v>-1</v>
      </c>
      <c r="J13" s="2">
        <v>-1</v>
      </c>
      <c r="K13" s="52" t="s">
        <v>172</v>
      </c>
      <c r="M13" s="54" t="s">
        <v>172</v>
      </c>
      <c r="N13" s="54" t="s">
        <v>195</v>
      </c>
      <c r="O13" s="54" t="s">
        <v>172</v>
      </c>
      <c r="P13" s="44" t="s">
        <v>172</v>
      </c>
      <c r="T13" s="2">
        <v>-1</v>
      </c>
      <c r="X13" s="2">
        <v>64</v>
      </c>
      <c r="Y13" s="30">
        <f>X13/66</f>
        <v>0.96969696969696972</v>
      </c>
      <c r="Z13" s="91" t="s">
        <v>172</v>
      </c>
      <c r="AA13" s="91" t="s">
        <v>172</v>
      </c>
      <c r="AB13" s="83">
        <v>1</v>
      </c>
      <c r="AC13" s="92" t="s">
        <v>172</v>
      </c>
      <c r="AD13" s="86" t="s">
        <v>172</v>
      </c>
      <c r="AE13" s="86"/>
      <c r="AF13" s="97" t="s">
        <v>286</v>
      </c>
      <c r="AG13" s="2"/>
      <c r="AH13" s="2">
        <v>-1</v>
      </c>
      <c r="AI13" s="2">
        <v>-1</v>
      </c>
      <c r="AN13" s="2">
        <v>0</v>
      </c>
      <c r="AO13" s="2">
        <v>-1</v>
      </c>
      <c r="AP13" s="1" t="s">
        <v>114</v>
      </c>
      <c r="AQ13" s="1"/>
      <c r="AT13" s="2">
        <v>13</v>
      </c>
      <c r="AU13" s="2">
        <v>14</v>
      </c>
      <c r="AV13" s="2">
        <v>14</v>
      </c>
      <c r="AW13" s="2">
        <v>14</v>
      </c>
      <c r="AX13" s="2">
        <v>14</v>
      </c>
      <c r="AY13" s="2">
        <v>14</v>
      </c>
      <c r="AZ13" s="43">
        <v>0</v>
      </c>
      <c r="BA13" s="2">
        <v>14</v>
      </c>
      <c r="BB13" s="2">
        <v>14</v>
      </c>
      <c r="BD13" s="84">
        <f t="shared" si="3"/>
        <v>13.875</v>
      </c>
      <c r="BE13" s="30">
        <f t="shared" si="2"/>
        <v>0.9910714285714286</v>
      </c>
      <c r="BF13" s="2" t="s">
        <v>172</v>
      </c>
      <c r="BG13" s="2"/>
    </row>
    <row r="14" spans="1:59">
      <c r="A14" s="1" t="s">
        <v>115</v>
      </c>
      <c r="B14" s="1" t="s">
        <v>116</v>
      </c>
      <c r="K14" s="52" t="s">
        <v>172</v>
      </c>
      <c r="M14" s="54" t="s">
        <v>285</v>
      </c>
      <c r="N14" s="54" t="s">
        <v>195</v>
      </c>
      <c r="O14" s="54" t="s">
        <v>195</v>
      </c>
      <c r="P14" s="44" t="s">
        <v>282</v>
      </c>
      <c r="X14" s="2">
        <v>46</v>
      </c>
      <c r="Y14" s="30">
        <f t="shared" ref="Y14:Y42" si="4">X14/66</f>
        <v>0.69696969696969702</v>
      </c>
      <c r="Z14" s="91" t="s">
        <v>170</v>
      </c>
      <c r="AA14" s="91" t="s">
        <v>305</v>
      </c>
      <c r="AB14" s="83">
        <v>1</v>
      </c>
      <c r="AC14" s="92" t="s">
        <v>285</v>
      </c>
      <c r="AD14" s="86" t="s">
        <v>282</v>
      </c>
      <c r="AE14" s="86"/>
      <c r="AF14" s="97" t="s">
        <v>304</v>
      </c>
      <c r="AG14" s="2"/>
      <c r="AN14" s="2">
        <v>5</v>
      </c>
      <c r="AP14" s="1" t="s">
        <v>116</v>
      </c>
      <c r="AQ14" s="1"/>
      <c r="AT14" s="2">
        <v>13</v>
      </c>
      <c r="AU14" s="2">
        <v>14</v>
      </c>
      <c r="AV14" s="2">
        <v>11</v>
      </c>
      <c r="AW14" s="2">
        <v>12</v>
      </c>
      <c r="AX14" s="2">
        <v>11</v>
      </c>
      <c r="AY14" s="43">
        <v>0</v>
      </c>
      <c r="AZ14" s="2">
        <v>14</v>
      </c>
      <c r="BA14" s="2">
        <v>14</v>
      </c>
      <c r="BB14" s="2">
        <v>8</v>
      </c>
      <c r="BD14" s="84">
        <f t="shared" si="3"/>
        <v>12.125</v>
      </c>
      <c r="BE14" s="30">
        <f t="shared" si="2"/>
        <v>0.8660714285714286</v>
      </c>
      <c r="BF14" s="2" t="s">
        <v>285</v>
      </c>
      <c r="BG14" s="2"/>
    </row>
    <row r="15" spans="1:59">
      <c r="A15" s="1" t="s">
        <v>242</v>
      </c>
      <c r="B15" s="1" t="s">
        <v>117</v>
      </c>
      <c r="K15" s="52" t="s">
        <v>284</v>
      </c>
      <c r="M15" s="54" t="s">
        <v>285</v>
      </c>
      <c r="N15" s="54" t="s">
        <v>167</v>
      </c>
      <c r="O15" s="54" t="s">
        <v>172</v>
      </c>
      <c r="P15" s="44" t="s">
        <v>285</v>
      </c>
      <c r="T15" s="2">
        <v>-1</v>
      </c>
      <c r="X15" s="2">
        <v>54</v>
      </c>
      <c r="Y15" s="30">
        <f t="shared" si="4"/>
        <v>0.81818181818181823</v>
      </c>
      <c r="Z15" s="91" t="s">
        <v>285</v>
      </c>
      <c r="AA15" s="91" t="s">
        <v>170</v>
      </c>
      <c r="AB15" s="83">
        <v>1</v>
      </c>
      <c r="AC15" s="92" t="s">
        <v>172</v>
      </c>
      <c r="AD15" s="86" t="s">
        <v>285</v>
      </c>
      <c r="AE15" s="86"/>
      <c r="AF15" s="97" t="s">
        <v>304</v>
      </c>
      <c r="AG15" s="2"/>
      <c r="AL15" s="2">
        <v>-1</v>
      </c>
      <c r="AN15" s="2">
        <v>5</v>
      </c>
      <c r="AP15" s="1" t="s">
        <v>117</v>
      </c>
      <c r="AQ15" s="1"/>
      <c r="AT15" s="2">
        <v>14</v>
      </c>
      <c r="AU15" s="2">
        <v>13</v>
      </c>
      <c r="AV15" s="2">
        <v>14</v>
      </c>
      <c r="AW15" s="2">
        <v>10</v>
      </c>
      <c r="AX15" s="2">
        <v>14</v>
      </c>
      <c r="AY15" s="2">
        <v>14</v>
      </c>
      <c r="AZ15" s="2">
        <v>17</v>
      </c>
      <c r="BA15" s="2">
        <v>14</v>
      </c>
      <c r="BB15" s="44" t="s">
        <v>289</v>
      </c>
      <c r="BD15" s="84">
        <f t="shared" si="3"/>
        <v>13.75</v>
      </c>
      <c r="BE15" s="30">
        <f t="shared" si="2"/>
        <v>0.9821428571428571</v>
      </c>
      <c r="BF15" s="2" t="s">
        <v>172</v>
      </c>
      <c r="BG15" s="2"/>
    </row>
    <row r="16" spans="1:59">
      <c r="A16" s="1" t="s">
        <v>118</v>
      </c>
      <c r="B16" s="1" t="s">
        <v>119</v>
      </c>
      <c r="F16" s="2">
        <v>-1</v>
      </c>
      <c r="K16" s="52" t="s">
        <v>285</v>
      </c>
      <c r="M16" s="54" t="s">
        <v>285</v>
      </c>
      <c r="N16" s="54" t="s">
        <v>167</v>
      </c>
      <c r="O16" s="54" t="s">
        <v>167</v>
      </c>
      <c r="P16" s="44" t="s">
        <v>177</v>
      </c>
      <c r="X16" s="2">
        <v>10</v>
      </c>
      <c r="Y16" s="30">
        <f t="shared" si="4"/>
        <v>0.15151515151515152</v>
      </c>
      <c r="Z16" s="91" t="s">
        <v>167</v>
      </c>
      <c r="AA16" s="91" t="s">
        <v>167</v>
      </c>
      <c r="AB16" s="83">
        <v>0</v>
      </c>
      <c r="AC16" s="92" t="s">
        <v>167</v>
      </c>
      <c r="AD16" s="86" t="s">
        <v>177</v>
      </c>
      <c r="AE16" s="100">
        <v>42124</v>
      </c>
      <c r="AF16" s="97" t="s">
        <v>167</v>
      </c>
      <c r="AG16" s="2"/>
      <c r="AH16" s="2">
        <v>-1</v>
      </c>
      <c r="AI16" s="2">
        <v>-1</v>
      </c>
      <c r="AK16" s="2">
        <v>-1</v>
      </c>
      <c r="AL16" s="2">
        <v>-1</v>
      </c>
      <c r="AM16" s="2">
        <v>-1</v>
      </c>
      <c r="AN16" s="2">
        <v>0</v>
      </c>
      <c r="AO16" s="2">
        <v>-1</v>
      </c>
      <c r="AP16" s="1" t="s">
        <v>119</v>
      </c>
      <c r="AQ16" s="1"/>
      <c r="AT16" s="2">
        <v>13</v>
      </c>
      <c r="AU16" s="2">
        <v>9</v>
      </c>
      <c r="AV16" s="2">
        <v>6</v>
      </c>
      <c r="AW16" s="2">
        <v>11</v>
      </c>
      <c r="AX16" s="2">
        <v>11</v>
      </c>
      <c r="AY16" s="2">
        <v>11</v>
      </c>
      <c r="AZ16" s="43">
        <v>0</v>
      </c>
      <c r="BA16" s="2">
        <v>0</v>
      </c>
      <c r="BD16" s="84">
        <f t="shared" si="3"/>
        <v>7.625</v>
      </c>
      <c r="BE16" s="30">
        <f t="shared" si="2"/>
        <v>0.5446428571428571</v>
      </c>
      <c r="BF16" s="2" t="s">
        <v>167</v>
      </c>
      <c r="BG16" s="2"/>
    </row>
    <row r="17" spans="1:59">
      <c r="A17" s="1" t="s">
        <v>120</v>
      </c>
      <c r="B17" s="1" t="s">
        <v>121</v>
      </c>
      <c r="K17" s="52" t="s">
        <v>172</v>
      </c>
      <c r="M17" s="54" t="s">
        <v>172</v>
      </c>
      <c r="N17" s="54" t="s">
        <v>172</v>
      </c>
      <c r="O17" s="54" t="s">
        <v>172</v>
      </c>
      <c r="P17" s="44" t="s">
        <v>172</v>
      </c>
      <c r="X17" s="2">
        <v>65</v>
      </c>
      <c r="Y17" s="30">
        <f t="shared" si="4"/>
        <v>0.98484848484848486</v>
      </c>
      <c r="Z17" s="91" t="s">
        <v>172</v>
      </c>
      <c r="AA17" s="91" t="s">
        <v>282</v>
      </c>
      <c r="AB17" s="83">
        <v>1</v>
      </c>
      <c r="AC17" s="92" t="s">
        <v>172</v>
      </c>
      <c r="AD17" s="86" t="s">
        <v>172</v>
      </c>
      <c r="AE17" s="86"/>
      <c r="AF17" s="97" t="s">
        <v>172</v>
      </c>
      <c r="AG17" s="2"/>
      <c r="AN17" s="2">
        <v>5</v>
      </c>
      <c r="AP17" s="1" t="s">
        <v>121</v>
      </c>
      <c r="AQ17" s="1"/>
      <c r="AT17" s="2">
        <v>14</v>
      </c>
      <c r="AU17" s="2">
        <v>14</v>
      </c>
      <c r="AV17" s="2">
        <v>14</v>
      </c>
      <c r="AW17" s="2">
        <v>14</v>
      </c>
      <c r="AX17" s="2">
        <v>14</v>
      </c>
      <c r="AY17" s="2">
        <v>14</v>
      </c>
      <c r="AZ17" s="2">
        <v>18</v>
      </c>
      <c r="BA17" s="2">
        <v>14</v>
      </c>
      <c r="BB17" s="44" t="s">
        <v>289</v>
      </c>
      <c r="BD17" s="84">
        <f t="shared" si="3"/>
        <v>14.5</v>
      </c>
      <c r="BE17" s="30">
        <f t="shared" si="2"/>
        <v>1.0357142857142858</v>
      </c>
      <c r="BF17" s="2" t="s">
        <v>172</v>
      </c>
      <c r="BG17" s="2"/>
    </row>
    <row r="18" spans="1:59">
      <c r="A18" s="1" t="s">
        <v>122</v>
      </c>
      <c r="B18" s="1" t="s">
        <v>123</v>
      </c>
      <c r="C18" s="2">
        <v>-1</v>
      </c>
      <c r="D18" s="2">
        <v>-1</v>
      </c>
      <c r="I18" s="2">
        <v>-1</v>
      </c>
      <c r="J18" s="2">
        <v>-1</v>
      </c>
      <c r="K18" s="52" t="s">
        <v>167</v>
      </c>
      <c r="M18" s="54" t="s">
        <v>177</v>
      </c>
      <c r="N18" s="54" t="s">
        <v>297</v>
      </c>
      <c r="O18" s="54" t="s">
        <v>297</v>
      </c>
      <c r="P18" s="44" t="s">
        <v>297</v>
      </c>
      <c r="V18" s="2">
        <v>-1</v>
      </c>
      <c r="X18" s="2">
        <v>0</v>
      </c>
      <c r="Y18" s="30">
        <f t="shared" si="4"/>
        <v>0</v>
      </c>
      <c r="Z18" s="91" t="s">
        <v>167</v>
      </c>
      <c r="AA18" s="91">
        <v>0</v>
      </c>
      <c r="AB18" s="83">
        <v>0</v>
      </c>
      <c r="AD18" s="86" t="s">
        <v>297</v>
      </c>
      <c r="AE18" s="100">
        <v>42110</v>
      </c>
      <c r="AF18" s="97" t="s">
        <v>297</v>
      </c>
      <c r="AG18" s="2"/>
      <c r="AH18" s="2">
        <v>-1</v>
      </c>
      <c r="AI18" s="2">
        <v>-1</v>
      </c>
      <c r="AK18" s="2">
        <v>-1</v>
      </c>
      <c r="AL18" s="2">
        <v>-1</v>
      </c>
      <c r="AM18" s="2">
        <v>-1</v>
      </c>
      <c r="AN18" s="2">
        <v>0</v>
      </c>
      <c r="AO18" s="2">
        <v>-1</v>
      </c>
      <c r="AP18" s="1" t="s">
        <v>123</v>
      </c>
      <c r="AQ18" s="1"/>
      <c r="AT18" s="2">
        <v>3</v>
      </c>
      <c r="AU18" s="2">
        <v>14</v>
      </c>
      <c r="AV18" s="2">
        <v>10</v>
      </c>
      <c r="AW18" s="2">
        <v>3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D18" s="84">
        <f t="shared" si="3"/>
        <v>3.75</v>
      </c>
      <c r="BE18" s="30">
        <f t="shared" si="2"/>
        <v>0.26785714285714285</v>
      </c>
      <c r="BF18" s="2"/>
      <c r="BG18" s="2"/>
    </row>
    <row r="19" spans="1:59">
      <c r="A19" s="1" t="s">
        <v>124</v>
      </c>
      <c r="B19" s="1" t="s">
        <v>125</v>
      </c>
      <c r="F19" s="2">
        <v>-1</v>
      </c>
      <c r="K19" s="52" t="s">
        <v>177</v>
      </c>
      <c r="M19" s="54" t="s">
        <v>172</v>
      </c>
      <c r="N19" s="54" t="s">
        <v>167</v>
      </c>
      <c r="O19" s="54" t="s">
        <v>167</v>
      </c>
      <c r="P19" s="44" t="s">
        <v>167</v>
      </c>
      <c r="T19" s="2">
        <v>-1</v>
      </c>
      <c r="X19" s="2">
        <v>11</v>
      </c>
      <c r="Y19" s="30">
        <f t="shared" si="4"/>
        <v>0.16666666666666666</v>
      </c>
      <c r="Z19" s="91" t="s">
        <v>167</v>
      </c>
      <c r="AA19" s="91" t="s">
        <v>167</v>
      </c>
      <c r="AB19" s="83">
        <v>0</v>
      </c>
      <c r="AD19" s="86" t="s">
        <v>167</v>
      </c>
      <c r="AE19" s="100">
        <v>42138</v>
      </c>
      <c r="AF19" s="97" t="s">
        <v>167</v>
      </c>
      <c r="AG19" s="2"/>
      <c r="AK19" s="2">
        <v>-1</v>
      </c>
      <c r="AL19" s="2">
        <v>-1</v>
      </c>
      <c r="AM19" s="2">
        <v>-1</v>
      </c>
      <c r="AN19" s="2">
        <v>0</v>
      </c>
      <c r="AO19" s="2">
        <v>-1</v>
      </c>
      <c r="AP19" s="1" t="s">
        <v>125</v>
      </c>
      <c r="AQ19" s="1"/>
      <c r="AT19" s="2">
        <v>13</v>
      </c>
      <c r="AU19" s="2">
        <v>11</v>
      </c>
      <c r="AV19" s="2">
        <v>2</v>
      </c>
      <c r="AW19" s="2">
        <v>7</v>
      </c>
      <c r="AX19" s="2">
        <v>8</v>
      </c>
      <c r="AY19" s="2">
        <v>0</v>
      </c>
      <c r="AZ19" s="2">
        <v>4</v>
      </c>
      <c r="BA19" s="2">
        <v>0</v>
      </c>
      <c r="BB19" s="2">
        <v>0</v>
      </c>
      <c r="BD19" s="84">
        <f t="shared" si="3"/>
        <v>5.625</v>
      </c>
      <c r="BE19" s="30">
        <f t="shared" si="2"/>
        <v>0.4017857142857143</v>
      </c>
      <c r="BF19" s="2"/>
      <c r="BG19" s="2"/>
    </row>
    <row r="20" spans="1:59">
      <c r="A20" s="1" t="s">
        <v>126</v>
      </c>
      <c r="B20" s="1" t="s">
        <v>127</v>
      </c>
      <c r="G20" s="2">
        <v>-1</v>
      </c>
      <c r="K20" s="52" t="s">
        <v>284</v>
      </c>
      <c r="M20" s="54" t="s">
        <v>172</v>
      </c>
      <c r="N20" s="54" t="s">
        <v>172</v>
      </c>
      <c r="O20" s="54" t="s">
        <v>172</v>
      </c>
      <c r="P20" s="44" t="s">
        <v>282</v>
      </c>
      <c r="X20" s="2">
        <v>47</v>
      </c>
      <c r="Y20" s="30">
        <f t="shared" si="4"/>
        <v>0.71212121212121215</v>
      </c>
      <c r="Z20" s="91" t="s">
        <v>170</v>
      </c>
      <c r="AA20" s="91" t="s">
        <v>285</v>
      </c>
      <c r="AB20" s="83">
        <v>0</v>
      </c>
      <c r="AC20" s="92" t="s">
        <v>285</v>
      </c>
      <c r="AD20" s="86" t="s">
        <v>282</v>
      </c>
      <c r="AE20" s="86"/>
      <c r="AF20" s="97" t="s">
        <v>304</v>
      </c>
      <c r="AG20" s="2"/>
      <c r="AN20" s="2">
        <v>5</v>
      </c>
      <c r="AP20" s="1" t="s">
        <v>127</v>
      </c>
      <c r="AQ20" s="1"/>
      <c r="AT20" s="2">
        <v>13</v>
      </c>
      <c r="AU20" s="2">
        <v>14</v>
      </c>
      <c r="AV20" s="43">
        <v>0</v>
      </c>
      <c r="AW20" s="2">
        <v>12</v>
      </c>
      <c r="AX20" s="2">
        <v>12</v>
      </c>
      <c r="AY20" s="2">
        <v>11</v>
      </c>
      <c r="AZ20" s="2">
        <v>14</v>
      </c>
      <c r="BA20" s="2">
        <v>14</v>
      </c>
      <c r="BB20" s="2">
        <v>8</v>
      </c>
      <c r="BD20" s="84">
        <f t="shared" si="3"/>
        <v>12.25</v>
      </c>
      <c r="BE20" s="30">
        <f t="shared" si="2"/>
        <v>0.875</v>
      </c>
      <c r="BF20" s="2" t="s">
        <v>285</v>
      </c>
      <c r="BG20" s="2"/>
    </row>
    <row r="21" spans="1:59">
      <c r="A21" s="1" t="s">
        <v>128</v>
      </c>
      <c r="B21" s="1" t="s">
        <v>129</v>
      </c>
      <c r="K21" s="52" t="s">
        <v>284</v>
      </c>
      <c r="M21" s="54" t="s">
        <v>172</v>
      </c>
      <c r="N21" s="54" t="s">
        <v>195</v>
      </c>
      <c r="O21" s="54" t="s">
        <v>195</v>
      </c>
      <c r="P21" s="44" t="s">
        <v>282</v>
      </c>
      <c r="X21" s="2">
        <v>38</v>
      </c>
      <c r="Y21" s="30">
        <f t="shared" si="4"/>
        <v>0.5757575757575758</v>
      </c>
      <c r="Z21" s="91" t="s">
        <v>167</v>
      </c>
      <c r="AA21" s="91" t="s">
        <v>305</v>
      </c>
      <c r="AB21" s="83">
        <v>1</v>
      </c>
      <c r="AC21" s="92" t="s">
        <v>170</v>
      </c>
      <c r="AD21" s="86" t="s">
        <v>282</v>
      </c>
      <c r="AE21" s="86"/>
      <c r="AF21" s="97" t="s">
        <v>305</v>
      </c>
      <c r="AG21" s="2"/>
      <c r="AN21" s="2">
        <v>5</v>
      </c>
      <c r="AP21" s="1" t="s">
        <v>129</v>
      </c>
      <c r="AQ21" s="1"/>
      <c r="AT21" s="2">
        <v>10</v>
      </c>
      <c r="AU21" s="2">
        <v>12</v>
      </c>
      <c r="AV21" s="43">
        <v>0</v>
      </c>
      <c r="AW21" s="2">
        <v>14</v>
      </c>
      <c r="AX21" s="2">
        <v>9</v>
      </c>
      <c r="AY21" s="2">
        <v>7</v>
      </c>
      <c r="AZ21" s="2">
        <v>9</v>
      </c>
      <c r="BA21" s="2">
        <v>14</v>
      </c>
      <c r="BB21" s="2">
        <v>7</v>
      </c>
      <c r="BD21" s="84">
        <f t="shared" si="3"/>
        <v>10.25</v>
      </c>
      <c r="BE21" s="30">
        <f t="shared" si="2"/>
        <v>0.7321428571428571</v>
      </c>
      <c r="BF21" s="2" t="s">
        <v>170</v>
      </c>
      <c r="BG21" s="2"/>
    </row>
    <row r="22" spans="1:59">
      <c r="A22" s="1" t="s">
        <v>243</v>
      </c>
      <c r="B22" s="1" t="s">
        <v>130</v>
      </c>
      <c r="K22" s="52" t="s">
        <v>285</v>
      </c>
      <c r="M22" s="54" t="s">
        <v>172</v>
      </c>
      <c r="N22" s="54" t="s">
        <v>172</v>
      </c>
      <c r="O22" s="54" t="s">
        <v>172</v>
      </c>
      <c r="P22" s="44" t="s">
        <v>282</v>
      </c>
      <c r="S22" s="2">
        <v>-1</v>
      </c>
      <c r="X22" s="2">
        <v>65</v>
      </c>
      <c r="Y22" s="30">
        <f t="shared" si="4"/>
        <v>0.98484848484848486</v>
      </c>
      <c r="Z22" s="91" t="s">
        <v>172</v>
      </c>
      <c r="AA22" s="91" t="s">
        <v>285</v>
      </c>
      <c r="AB22" s="83">
        <v>1</v>
      </c>
      <c r="AC22" s="92" t="s">
        <v>172</v>
      </c>
      <c r="AD22" s="86" t="s">
        <v>282</v>
      </c>
      <c r="AE22" s="86"/>
      <c r="AF22" s="97" t="s">
        <v>282</v>
      </c>
      <c r="AG22" s="2"/>
      <c r="AN22" s="2">
        <v>5</v>
      </c>
      <c r="AP22" s="1" t="s">
        <v>130</v>
      </c>
      <c r="AQ22" s="1"/>
      <c r="AT22" s="2">
        <v>13</v>
      </c>
      <c r="AU22" s="2">
        <v>14</v>
      </c>
      <c r="AV22" s="43">
        <v>0</v>
      </c>
      <c r="AW22" s="2">
        <v>14</v>
      </c>
      <c r="AX22" s="2">
        <v>14</v>
      </c>
      <c r="AY22" s="2">
        <v>14</v>
      </c>
      <c r="AZ22" s="2">
        <v>16</v>
      </c>
      <c r="BA22" s="2">
        <v>14</v>
      </c>
      <c r="BB22" s="2">
        <v>12</v>
      </c>
      <c r="BD22" s="84">
        <f t="shared" si="3"/>
        <v>13.875</v>
      </c>
      <c r="BE22" s="30">
        <f t="shared" si="2"/>
        <v>0.9910714285714286</v>
      </c>
      <c r="BF22" s="2" t="s">
        <v>172</v>
      </c>
      <c r="BG22" s="2"/>
    </row>
    <row r="23" spans="1:59">
      <c r="A23" s="1" t="s">
        <v>201</v>
      </c>
      <c r="B23" s="1" t="s">
        <v>257</v>
      </c>
      <c r="I23" s="2">
        <v>-1</v>
      </c>
      <c r="J23" s="2">
        <v>-1</v>
      </c>
      <c r="K23" s="52" t="s">
        <v>172</v>
      </c>
      <c r="L23" s="29">
        <v>-1</v>
      </c>
      <c r="M23" s="54" t="s">
        <v>177</v>
      </c>
      <c r="N23" s="54" t="s">
        <v>285</v>
      </c>
      <c r="O23" s="54" t="s">
        <v>195</v>
      </c>
      <c r="P23" s="44" t="s">
        <v>304</v>
      </c>
      <c r="X23" s="2">
        <v>61</v>
      </c>
      <c r="Y23" s="30">
        <f t="shared" si="4"/>
        <v>0.9242424242424242</v>
      </c>
      <c r="Z23" s="91" t="s">
        <v>172</v>
      </c>
      <c r="AA23" s="91" t="s">
        <v>285</v>
      </c>
      <c r="AB23" s="83">
        <v>1</v>
      </c>
      <c r="AC23" s="92" t="s">
        <v>285</v>
      </c>
      <c r="AD23" s="86" t="s">
        <v>304</v>
      </c>
      <c r="AE23" s="86"/>
      <c r="AF23" s="97" t="s">
        <v>285</v>
      </c>
      <c r="AG23" s="2"/>
      <c r="AN23" s="2">
        <v>5</v>
      </c>
      <c r="AP23" s="1" t="s">
        <v>257</v>
      </c>
      <c r="AQ23" s="1"/>
      <c r="AT23" s="2">
        <v>13</v>
      </c>
      <c r="AU23" s="2">
        <v>10</v>
      </c>
      <c r="AV23" s="2">
        <v>11</v>
      </c>
      <c r="AW23" s="43">
        <v>0</v>
      </c>
      <c r="AX23" s="2">
        <v>14</v>
      </c>
      <c r="AY23" s="2">
        <v>13</v>
      </c>
      <c r="AZ23" s="2">
        <v>10</v>
      </c>
      <c r="BA23" s="2">
        <v>14</v>
      </c>
      <c r="BB23" s="2">
        <v>10</v>
      </c>
      <c r="BD23" s="84">
        <f t="shared" si="3"/>
        <v>11.875</v>
      </c>
      <c r="BE23" s="30">
        <f t="shared" si="2"/>
        <v>0.8482142857142857</v>
      </c>
      <c r="BF23" s="2" t="s">
        <v>285</v>
      </c>
      <c r="BG23" s="2"/>
    </row>
    <row r="24" spans="1:59">
      <c r="A24" s="1" t="s">
        <v>131</v>
      </c>
      <c r="B24" s="1" t="s">
        <v>132</v>
      </c>
      <c r="K24" s="52" t="s">
        <v>285</v>
      </c>
      <c r="M24" s="54" t="s">
        <v>177</v>
      </c>
      <c r="N24" s="54" t="s">
        <v>302</v>
      </c>
      <c r="O24" s="54" t="s">
        <v>195</v>
      </c>
      <c r="P24" s="44" t="s">
        <v>285</v>
      </c>
      <c r="Q24" s="2">
        <v>-1</v>
      </c>
      <c r="R24" s="2">
        <v>-1</v>
      </c>
      <c r="T24" s="2">
        <v>-1</v>
      </c>
      <c r="X24" s="2">
        <v>50</v>
      </c>
      <c r="Y24" s="30">
        <f t="shared" si="4"/>
        <v>0.75757575757575757</v>
      </c>
      <c r="Z24" s="91" t="s">
        <v>170</v>
      </c>
      <c r="AA24" s="91" t="s">
        <v>285</v>
      </c>
      <c r="AB24" s="83">
        <v>1</v>
      </c>
      <c r="AC24" s="92" t="s">
        <v>285</v>
      </c>
      <c r="AD24" s="86" t="s">
        <v>285</v>
      </c>
      <c r="AE24" s="86"/>
      <c r="AF24" s="97" t="s">
        <v>285</v>
      </c>
      <c r="AG24" s="2"/>
      <c r="AK24" s="2">
        <v>-1</v>
      </c>
      <c r="AL24" s="2">
        <v>-1</v>
      </c>
      <c r="AN24" s="2">
        <v>5</v>
      </c>
      <c r="AP24" s="1" t="s">
        <v>132</v>
      </c>
      <c r="AQ24" s="1"/>
      <c r="AT24" s="2">
        <v>13</v>
      </c>
      <c r="AU24" s="2">
        <v>14</v>
      </c>
      <c r="AV24" s="2">
        <v>13</v>
      </c>
      <c r="AW24" s="2">
        <v>13</v>
      </c>
      <c r="AX24" s="2">
        <v>14</v>
      </c>
      <c r="AY24" s="2">
        <v>13</v>
      </c>
      <c r="AZ24" s="2">
        <v>18</v>
      </c>
      <c r="BA24" s="43">
        <v>0</v>
      </c>
      <c r="BB24" s="2">
        <v>11</v>
      </c>
      <c r="BD24" s="84">
        <f t="shared" si="3"/>
        <v>13.625</v>
      </c>
      <c r="BE24" s="30">
        <f t="shared" si="2"/>
        <v>0.9732142857142857</v>
      </c>
      <c r="BF24" s="2" t="s">
        <v>285</v>
      </c>
      <c r="BG24" s="2"/>
    </row>
    <row r="25" spans="1:59">
      <c r="A25" s="1" t="s">
        <v>300</v>
      </c>
      <c r="B25" s="1" t="s">
        <v>133</v>
      </c>
      <c r="C25" s="2">
        <v>-1</v>
      </c>
      <c r="D25" s="2">
        <v>-1</v>
      </c>
      <c r="E25" s="2">
        <v>-1</v>
      </c>
      <c r="F25" s="2">
        <v>-1</v>
      </c>
      <c r="H25" s="2">
        <v>-1</v>
      </c>
      <c r="I25" s="2">
        <v>-1</v>
      </c>
      <c r="J25" s="2">
        <v>-1</v>
      </c>
      <c r="K25" s="52" t="s">
        <v>167</v>
      </c>
      <c r="M25" s="54" t="s">
        <v>167</v>
      </c>
      <c r="N25" s="54" t="s">
        <v>167</v>
      </c>
      <c r="O25" s="54" t="s">
        <v>167</v>
      </c>
      <c r="P25" s="44" t="s">
        <v>167</v>
      </c>
      <c r="Q25" s="2">
        <v>-1</v>
      </c>
      <c r="S25" s="2">
        <v>-1</v>
      </c>
      <c r="T25" s="2">
        <v>-1</v>
      </c>
      <c r="V25" s="2">
        <v>-1</v>
      </c>
      <c r="Y25" s="30">
        <f t="shared" si="4"/>
        <v>0</v>
      </c>
      <c r="Z25" s="91" t="s">
        <v>167</v>
      </c>
      <c r="AA25" s="91" t="s">
        <v>167</v>
      </c>
      <c r="AB25" s="83">
        <v>0</v>
      </c>
      <c r="AC25" s="92" t="s">
        <v>167</v>
      </c>
      <c r="AD25" s="86" t="s">
        <v>167</v>
      </c>
      <c r="AE25" s="100">
        <v>42097</v>
      </c>
      <c r="AF25" s="97" t="s">
        <v>297</v>
      </c>
      <c r="AG25" s="2"/>
      <c r="AO25" s="2">
        <v>-1</v>
      </c>
      <c r="AP25" s="1" t="s">
        <v>133</v>
      </c>
      <c r="AQ25" s="1"/>
      <c r="AT25" s="2">
        <v>0</v>
      </c>
      <c r="AU25" s="2">
        <v>0</v>
      </c>
      <c r="AV25" s="2">
        <v>0</v>
      </c>
      <c r="AW25" s="2">
        <v>0</v>
      </c>
      <c r="AX25" s="2">
        <v>0</v>
      </c>
      <c r="BD25" s="84">
        <f t="shared" si="3"/>
        <v>0</v>
      </c>
      <c r="BE25" s="30">
        <f t="shared" si="2"/>
        <v>0</v>
      </c>
      <c r="BF25" s="2"/>
      <c r="BG25" s="2"/>
    </row>
    <row r="26" spans="1:59">
      <c r="A26" s="1" t="s">
        <v>288</v>
      </c>
      <c r="B26" s="1" t="s">
        <v>134</v>
      </c>
      <c r="I26" s="2">
        <v>-1</v>
      </c>
      <c r="J26" s="2">
        <v>-1</v>
      </c>
      <c r="K26" s="52" t="s">
        <v>177</v>
      </c>
      <c r="M26" s="54" t="s">
        <v>172</v>
      </c>
      <c r="N26" s="54" t="s">
        <v>195</v>
      </c>
      <c r="O26" s="54" t="s">
        <v>302</v>
      </c>
      <c r="P26" s="44" t="s">
        <v>170</v>
      </c>
      <c r="V26" s="2">
        <v>-1</v>
      </c>
      <c r="X26" s="2">
        <v>44</v>
      </c>
      <c r="Y26" s="30">
        <f t="shared" si="4"/>
        <v>0.66666666666666663</v>
      </c>
      <c r="Z26" s="91" t="s">
        <v>177</v>
      </c>
      <c r="AA26" s="91" t="s">
        <v>285</v>
      </c>
      <c r="AB26" s="83">
        <v>1</v>
      </c>
      <c r="AC26" s="92" t="s">
        <v>285</v>
      </c>
      <c r="AD26" s="86" t="s">
        <v>170</v>
      </c>
      <c r="AE26" s="86"/>
      <c r="AF26" s="97" t="s">
        <v>170</v>
      </c>
      <c r="AG26" s="2"/>
      <c r="AK26" s="2">
        <v>-1</v>
      </c>
      <c r="AL26" s="2">
        <v>-1</v>
      </c>
      <c r="AN26" s="2">
        <v>5</v>
      </c>
      <c r="AP26" s="1" t="s">
        <v>134</v>
      </c>
      <c r="AQ26" s="1"/>
      <c r="AT26" s="2">
        <v>9</v>
      </c>
      <c r="AU26" s="2">
        <v>12</v>
      </c>
      <c r="AV26" s="2">
        <v>11</v>
      </c>
      <c r="AW26" s="2">
        <v>14</v>
      </c>
      <c r="AX26" s="43">
        <v>0</v>
      </c>
      <c r="AY26" s="2">
        <v>14</v>
      </c>
      <c r="AZ26" s="2">
        <v>17</v>
      </c>
      <c r="BA26" s="2">
        <v>0</v>
      </c>
      <c r="BB26" s="2">
        <v>14</v>
      </c>
      <c r="BD26" s="84">
        <f t="shared" si="3"/>
        <v>11.375</v>
      </c>
      <c r="BE26" s="30">
        <f t="shared" si="2"/>
        <v>0.8125</v>
      </c>
      <c r="BF26" s="2" t="s">
        <v>285</v>
      </c>
      <c r="BG26" s="2"/>
    </row>
    <row r="27" spans="1:59">
      <c r="A27" s="1" t="s">
        <v>135</v>
      </c>
      <c r="B27" s="1" t="s">
        <v>136</v>
      </c>
      <c r="C27" s="2">
        <v>-1</v>
      </c>
      <c r="D27" s="2">
        <v>-1</v>
      </c>
      <c r="E27" s="2">
        <v>-1</v>
      </c>
      <c r="H27" s="2">
        <v>-1</v>
      </c>
      <c r="I27" s="2">
        <v>-1</v>
      </c>
      <c r="J27" s="2">
        <v>-1</v>
      </c>
      <c r="K27" s="52" t="s">
        <v>167</v>
      </c>
      <c r="M27" s="54" t="s">
        <v>167</v>
      </c>
      <c r="N27" s="54" t="s">
        <v>167</v>
      </c>
      <c r="O27" s="54" t="s">
        <v>167</v>
      </c>
      <c r="P27" s="44" t="s">
        <v>167</v>
      </c>
      <c r="Q27" s="2">
        <v>-1</v>
      </c>
      <c r="S27" s="2">
        <v>-1</v>
      </c>
      <c r="T27" s="2">
        <v>-1</v>
      </c>
      <c r="V27" s="2">
        <v>-1</v>
      </c>
      <c r="Y27" s="30">
        <f t="shared" si="4"/>
        <v>0</v>
      </c>
      <c r="Z27" s="91" t="s">
        <v>167</v>
      </c>
      <c r="AA27" s="91" t="s">
        <v>167</v>
      </c>
      <c r="AB27" s="83">
        <v>0</v>
      </c>
      <c r="AC27" s="92" t="s">
        <v>167</v>
      </c>
      <c r="AD27" s="86" t="s">
        <v>167</v>
      </c>
      <c r="AE27" s="100">
        <v>42097</v>
      </c>
      <c r="AF27" s="97" t="s">
        <v>297</v>
      </c>
      <c r="AG27" s="2"/>
      <c r="AK27" s="2">
        <v>-1</v>
      </c>
      <c r="AM27" s="2">
        <v>-1</v>
      </c>
      <c r="AO27" s="2">
        <v>-1</v>
      </c>
      <c r="AP27" s="1" t="s">
        <v>136</v>
      </c>
      <c r="AQ27" s="1"/>
      <c r="AT27" s="2">
        <v>12</v>
      </c>
      <c r="AU27" s="2">
        <v>0</v>
      </c>
      <c r="AV27" s="2">
        <v>0</v>
      </c>
      <c r="AW27" s="2">
        <v>0</v>
      </c>
      <c r="AX27" s="2">
        <v>0</v>
      </c>
      <c r="BB27" s="2">
        <v>0</v>
      </c>
      <c r="BD27" s="84">
        <f t="shared" si="3"/>
        <v>1.5</v>
      </c>
      <c r="BE27" s="30">
        <f t="shared" si="2"/>
        <v>0.10714285714285714</v>
      </c>
      <c r="BF27" s="2"/>
      <c r="BG27" s="2"/>
    </row>
    <row r="28" spans="1:59">
      <c r="A28" s="1" t="s">
        <v>137</v>
      </c>
      <c r="B28" s="1" t="s">
        <v>138</v>
      </c>
      <c r="K28" s="52" t="s">
        <v>286</v>
      </c>
      <c r="M28" s="54" t="s">
        <v>172</v>
      </c>
      <c r="N28" s="54" t="s">
        <v>172</v>
      </c>
      <c r="O28" s="54" t="s">
        <v>172</v>
      </c>
      <c r="P28" s="44" t="s">
        <v>172</v>
      </c>
      <c r="X28" s="2">
        <v>45</v>
      </c>
      <c r="Y28" s="30">
        <f t="shared" si="4"/>
        <v>0.68181818181818177</v>
      </c>
      <c r="Z28" s="91" t="s">
        <v>177</v>
      </c>
      <c r="AA28" s="91" t="s">
        <v>170</v>
      </c>
      <c r="AB28" s="83">
        <v>1</v>
      </c>
      <c r="AC28" s="92" t="s">
        <v>172</v>
      </c>
      <c r="AD28" s="86" t="s">
        <v>172</v>
      </c>
      <c r="AE28" s="86"/>
      <c r="AF28" s="97" t="s">
        <v>285</v>
      </c>
      <c r="AG28" s="2"/>
      <c r="AM28" s="2">
        <v>-1</v>
      </c>
      <c r="AN28" s="2">
        <v>5</v>
      </c>
      <c r="AP28" s="1" t="s">
        <v>138</v>
      </c>
      <c r="AQ28" s="1"/>
      <c r="AT28" s="2">
        <v>13</v>
      </c>
      <c r="AU28" s="2">
        <v>14</v>
      </c>
      <c r="AV28" s="2">
        <v>14</v>
      </c>
      <c r="AW28" s="2">
        <v>12</v>
      </c>
      <c r="AX28" s="2">
        <v>12</v>
      </c>
      <c r="AY28" s="2">
        <v>14</v>
      </c>
      <c r="AZ28" s="2">
        <v>18</v>
      </c>
      <c r="BA28" s="2">
        <v>14</v>
      </c>
      <c r="BB28" s="44">
        <v>1</v>
      </c>
      <c r="BD28" s="84">
        <f t="shared" si="3"/>
        <v>14</v>
      </c>
      <c r="BE28" s="30">
        <f t="shared" si="2"/>
        <v>1</v>
      </c>
      <c r="BF28" s="2" t="s">
        <v>172</v>
      </c>
      <c r="BG28" s="2"/>
    </row>
    <row r="29" spans="1:59">
      <c r="A29" s="1" t="s">
        <v>139</v>
      </c>
      <c r="B29" s="1" t="s">
        <v>140</v>
      </c>
      <c r="K29" s="52" t="s">
        <v>172</v>
      </c>
      <c r="L29" s="29">
        <v>-1</v>
      </c>
      <c r="M29" s="54" t="s">
        <v>167</v>
      </c>
      <c r="N29" s="54" t="s">
        <v>172</v>
      </c>
      <c r="O29" s="54" t="s">
        <v>172</v>
      </c>
      <c r="P29" s="44" t="s">
        <v>285</v>
      </c>
      <c r="Q29" s="2">
        <v>-1</v>
      </c>
      <c r="X29" s="2">
        <v>46</v>
      </c>
      <c r="Y29" s="30">
        <f t="shared" si="4"/>
        <v>0.69696969696969702</v>
      </c>
      <c r="Z29" s="91" t="s">
        <v>170</v>
      </c>
      <c r="AA29" s="91" t="s">
        <v>284</v>
      </c>
      <c r="AB29" s="83">
        <v>1</v>
      </c>
      <c r="AC29" s="92" t="s">
        <v>170</v>
      </c>
      <c r="AD29" s="86" t="s">
        <v>285</v>
      </c>
      <c r="AE29" s="86"/>
      <c r="AF29" s="97" t="s">
        <v>304</v>
      </c>
      <c r="AG29" s="2"/>
      <c r="AK29" s="2">
        <v>-1</v>
      </c>
      <c r="AL29" s="2">
        <v>-1</v>
      </c>
      <c r="AM29" s="2">
        <v>-1</v>
      </c>
      <c r="AN29" s="2">
        <v>0</v>
      </c>
      <c r="AO29" s="2">
        <v>-1</v>
      </c>
      <c r="AP29" s="1" t="s">
        <v>140</v>
      </c>
      <c r="AQ29" s="1"/>
      <c r="AT29" s="2">
        <v>14</v>
      </c>
      <c r="AU29" s="2">
        <v>14</v>
      </c>
      <c r="AV29" s="2">
        <v>13</v>
      </c>
      <c r="AW29" s="43">
        <v>0</v>
      </c>
      <c r="AX29" s="2">
        <v>12</v>
      </c>
      <c r="AY29" s="2">
        <v>0</v>
      </c>
      <c r="AZ29" s="2">
        <v>13</v>
      </c>
      <c r="BA29" s="2">
        <v>0</v>
      </c>
      <c r="BB29" s="2">
        <v>10</v>
      </c>
      <c r="BD29" s="84">
        <f t="shared" si="3"/>
        <v>9.5</v>
      </c>
      <c r="BE29" s="30">
        <f t="shared" si="2"/>
        <v>0.6785714285714286</v>
      </c>
      <c r="BF29" s="2" t="s">
        <v>170</v>
      </c>
      <c r="BG29" s="2"/>
    </row>
    <row r="30" spans="1:59">
      <c r="A30" s="1" t="s">
        <v>141</v>
      </c>
      <c r="B30" s="1" t="s">
        <v>142</v>
      </c>
      <c r="K30" s="52" t="s">
        <v>285</v>
      </c>
      <c r="M30" s="54" t="s">
        <v>172</v>
      </c>
      <c r="N30" s="54" t="s">
        <v>285</v>
      </c>
      <c r="O30" s="54" t="s">
        <v>172</v>
      </c>
      <c r="P30" s="44" t="s">
        <v>284</v>
      </c>
      <c r="X30" s="2">
        <v>20</v>
      </c>
      <c r="Y30" s="30">
        <f t="shared" si="4"/>
        <v>0.30303030303030304</v>
      </c>
      <c r="Z30" s="91" t="s">
        <v>167</v>
      </c>
      <c r="AA30" s="91" t="s">
        <v>285</v>
      </c>
      <c r="AB30" s="83">
        <v>1</v>
      </c>
      <c r="AC30" s="92" t="s">
        <v>177</v>
      </c>
      <c r="AD30" s="86" t="s">
        <v>284</v>
      </c>
      <c r="AE30" s="86"/>
      <c r="AF30" s="97" t="s">
        <v>305</v>
      </c>
      <c r="AG30" s="2"/>
      <c r="AN30" s="2">
        <v>5</v>
      </c>
      <c r="AP30" s="1" t="s">
        <v>142</v>
      </c>
      <c r="AQ30" s="1"/>
      <c r="AT30" s="2">
        <v>9</v>
      </c>
      <c r="AU30" s="2">
        <v>11</v>
      </c>
      <c r="AV30" s="2">
        <v>2</v>
      </c>
      <c r="AW30" s="2">
        <v>11</v>
      </c>
      <c r="AX30" s="43">
        <v>0</v>
      </c>
      <c r="AY30" s="2">
        <v>4</v>
      </c>
      <c r="AZ30" s="2">
        <v>8</v>
      </c>
      <c r="BA30" s="2">
        <v>14</v>
      </c>
      <c r="BB30" s="2">
        <v>7</v>
      </c>
      <c r="BD30" s="84">
        <f t="shared" si="3"/>
        <v>8.25</v>
      </c>
      <c r="BE30" s="30">
        <f t="shared" si="2"/>
        <v>0.5892857142857143</v>
      </c>
      <c r="BF30" s="2" t="s">
        <v>177</v>
      </c>
      <c r="BG30" s="2"/>
    </row>
    <row r="31" spans="1:59">
      <c r="A31" s="1" t="s">
        <v>143</v>
      </c>
      <c r="B31" s="1" t="s">
        <v>144</v>
      </c>
      <c r="K31" s="52" t="s">
        <v>282</v>
      </c>
      <c r="M31" s="54" t="s">
        <v>172</v>
      </c>
      <c r="N31" s="54" t="s">
        <v>172</v>
      </c>
      <c r="O31" s="54" t="s">
        <v>172</v>
      </c>
      <c r="P31" s="44" t="s">
        <v>172</v>
      </c>
      <c r="X31" s="2">
        <v>32</v>
      </c>
      <c r="Y31" s="30">
        <f t="shared" si="4"/>
        <v>0.48484848484848486</v>
      </c>
      <c r="Z31" s="91" t="s">
        <v>167</v>
      </c>
      <c r="AA31" s="91" t="s">
        <v>170</v>
      </c>
      <c r="AB31" s="83">
        <v>1</v>
      </c>
      <c r="AC31" s="92" t="s">
        <v>170</v>
      </c>
      <c r="AD31" s="86" t="s">
        <v>172</v>
      </c>
      <c r="AE31" s="86"/>
      <c r="AF31" s="97" t="s">
        <v>170</v>
      </c>
      <c r="AG31" s="2"/>
      <c r="AN31" s="2">
        <v>5</v>
      </c>
      <c r="AP31" s="1" t="s">
        <v>144</v>
      </c>
      <c r="AQ31" s="1"/>
      <c r="AT31" s="2">
        <v>5</v>
      </c>
      <c r="AU31" s="2">
        <v>13</v>
      </c>
      <c r="AV31" s="2">
        <v>10</v>
      </c>
      <c r="AW31" s="43">
        <v>0</v>
      </c>
      <c r="AX31" s="2">
        <v>8</v>
      </c>
      <c r="AY31" s="2">
        <v>12</v>
      </c>
      <c r="AZ31" s="2">
        <v>13</v>
      </c>
      <c r="BA31" s="2">
        <v>14</v>
      </c>
      <c r="BB31" s="2">
        <v>8</v>
      </c>
      <c r="BD31" s="84">
        <f t="shared" si="3"/>
        <v>10.375</v>
      </c>
      <c r="BE31" s="30">
        <f t="shared" si="2"/>
        <v>0.7410714285714286</v>
      </c>
      <c r="BF31" s="2" t="s">
        <v>170</v>
      </c>
      <c r="BG31" s="2"/>
    </row>
    <row r="32" spans="1:59">
      <c r="A32" s="1" t="s">
        <v>145</v>
      </c>
      <c r="B32" s="1" t="s">
        <v>146</v>
      </c>
      <c r="K32" s="52" t="s">
        <v>285</v>
      </c>
      <c r="M32" s="54" t="s">
        <v>285</v>
      </c>
      <c r="N32" s="54" t="s">
        <v>172</v>
      </c>
      <c r="O32" s="54" t="s">
        <v>172</v>
      </c>
      <c r="P32" s="44" t="s">
        <v>284</v>
      </c>
      <c r="X32" s="2">
        <v>45</v>
      </c>
      <c r="Y32" s="30">
        <f t="shared" si="4"/>
        <v>0.68181818181818177</v>
      </c>
      <c r="Z32" s="91" t="s">
        <v>177</v>
      </c>
      <c r="AA32" s="91" t="s">
        <v>170</v>
      </c>
      <c r="AB32" s="83"/>
      <c r="AC32" s="92" t="s">
        <v>282</v>
      </c>
      <c r="AD32" s="86" t="s">
        <v>284</v>
      </c>
      <c r="AE32" s="86"/>
      <c r="AF32" s="97" t="s">
        <v>285</v>
      </c>
      <c r="AG32" s="2"/>
      <c r="AN32" s="2">
        <v>5</v>
      </c>
      <c r="AP32" s="1" t="s">
        <v>146</v>
      </c>
      <c r="AQ32" s="1"/>
      <c r="AT32" s="2">
        <v>14</v>
      </c>
      <c r="AU32" s="2">
        <v>14</v>
      </c>
      <c r="AV32" s="43">
        <v>0</v>
      </c>
      <c r="AW32" s="2">
        <v>14</v>
      </c>
      <c r="AX32" s="2">
        <v>10</v>
      </c>
      <c r="AY32" s="2">
        <v>9</v>
      </c>
      <c r="AZ32" s="2">
        <v>15</v>
      </c>
      <c r="BA32" s="2">
        <v>14</v>
      </c>
      <c r="BB32" s="2">
        <v>10</v>
      </c>
      <c r="BD32" s="84">
        <f t="shared" si="3"/>
        <v>12.5</v>
      </c>
      <c r="BE32" s="30">
        <f t="shared" si="2"/>
        <v>0.8928571428571429</v>
      </c>
      <c r="BF32" s="2" t="s">
        <v>282</v>
      </c>
      <c r="BG32" s="2"/>
    </row>
    <row r="33" spans="1:59">
      <c r="A33" s="1" t="s">
        <v>147</v>
      </c>
      <c r="B33" s="1" t="s">
        <v>148</v>
      </c>
      <c r="F33" s="2">
        <v>-1</v>
      </c>
      <c r="G33" s="2">
        <v>-1</v>
      </c>
      <c r="I33" s="2">
        <v>-1</v>
      </c>
      <c r="J33" s="2">
        <v>-1</v>
      </c>
      <c r="K33" s="52" t="s">
        <v>167</v>
      </c>
      <c r="M33" s="54" t="s">
        <v>172</v>
      </c>
      <c r="N33" s="54" t="s">
        <v>167</v>
      </c>
      <c r="O33" s="54" t="s">
        <v>167</v>
      </c>
      <c r="P33" s="44" t="s">
        <v>167</v>
      </c>
      <c r="S33" s="2">
        <v>-1</v>
      </c>
      <c r="V33" s="2">
        <v>-1</v>
      </c>
      <c r="X33" s="2">
        <v>61</v>
      </c>
      <c r="Y33" s="30">
        <f t="shared" si="4"/>
        <v>0.9242424242424242</v>
      </c>
      <c r="Z33" s="91" t="s">
        <v>172</v>
      </c>
      <c r="AA33" s="91" t="s">
        <v>167</v>
      </c>
      <c r="AB33" s="83">
        <v>0</v>
      </c>
      <c r="AC33" s="92" t="s">
        <v>285</v>
      </c>
      <c r="AD33" s="86" t="s">
        <v>167</v>
      </c>
      <c r="AE33" s="100">
        <v>42160</v>
      </c>
      <c r="AF33" s="97" t="s">
        <v>167</v>
      </c>
      <c r="AG33" s="2"/>
      <c r="AM33" s="2">
        <v>-1</v>
      </c>
      <c r="AN33" s="2">
        <v>0</v>
      </c>
      <c r="AO33" s="2">
        <v>-1</v>
      </c>
      <c r="AP33" s="1" t="s">
        <v>148</v>
      </c>
      <c r="AQ33" s="1"/>
      <c r="AT33" s="2">
        <v>13</v>
      </c>
      <c r="AU33" s="2">
        <v>14</v>
      </c>
      <c r="AV33" s="43">
        <v>0</v>
      </c>
      <c r="AW33" s="2">
        <v>12</v>
      </c>
      <c r="AX33" s="2">
        <v>0</v>
      </c>
      <c r="AY33" s="2">
        <v>14</v>
      </c>
      <c r="AZ33" s="2">
        <v>18</v>
      </c>
      <c r="BA33" s="2">
        <v>14</v>
      </c>
      <c r="BB33" s="2">
        <v>12</v>
      </c>
      <c r="BD33" s="84">
        <f t="shared" si="3"/>
        <v>12.125</v>
      </c>
      <c r="BE33" s="30">
        <f t="shared" si="2"/>
        <v>0.8660714285714286</v>
      </c>
      <c r="BF33" s="2" t="s">
        <v>285</v>
      </c>
      <c r="BG33" s="2"/>
    </row>
    <row r="34" spans="1:59">
      <c r="A34" s="1" t="s">
        <v>149</v>
      </c>
      <c r="B34" s="1" t="s">
        <v>150</v>
      </c>
      <c r="E34" s="2">
        <v>-1</v>
      </c>
      <c r="F34" s="2">
        <v>-1</v>
      </c>
      <c r="G34" s="2">
        <v>-1</v>
      </c>
      <c r="H34" s="2">
        <v>-1</v>
      </c>
      <c r="I34" s="2">
        <v>-1</v>
      </c>
      <c r="J34" s="2">
        <v>-1</v>
      </c>
      <c r="K34" s="52" t="s">
        <v>167</v>
      </c>
      <c r="M34" s="54" t="s">
        <v>167</v>
      </c>
      <c r="N34" s="54" t="s">
        <v>167</v>
      </c>
      <c r="O34" s="54" t="s">
        <v>167</v>
      </c>
      <c r="P34" s="44" t="s">
        <v>167</v>
      </c>
      <c r="Q34" s="2">
        <v>-1</v>
      </c>
      <c r="S34" s="2">
        <v>-1</v>
      </c>
      <c r="T34" s="2">
        <v>-1</v>
      </c>
      <c r="V34" s="2">
        <v>-1</v>
      </c>
      <c r="Y34" s="30">
        <f t="shared" si="4"/>
        <v>0</v>
      </c>
      <c r="Z34" s="91" t="s">
        <v>167</v>
      </c>
      <c r="AA34" s="91" t="s">
        <v>167</v>
      </c>
      <c r="AB34" s="83">
        <v>0</v>
      </c>
      <c r="AC34" s="92" t="s">
        <v>167</v>
      </c>
      <c r="AD34" s="86" t="s">
        <v>167</v>
      </c>
      <c r="AE34" s="100">
        <v>42097</v>
      </c>
      <c r="AF34" s="97" t="s">
        <v>297</v>
      </c>
      <c r="AG34" s="2"/>
      <c r="AM34" s="2">
        <v>-1</v>
      </c>
      <c r="AO34" s="2">
        <v>-1</v>
      </c>
      <c r="AP34" s="1" t="s">
        <v>150</v>
      </c>
      <c r="AQ34" s="1"/>
      <c r="AT34" s="2">
        <v>0</v>
      </c>
      <c r="AU34" s="2">
        <v>0</v>
      </c>
      <c r="AV34" s="2">
        <v>0</v>
      </c>
      <c r="AW34" s="2">
        <v>0</v>
      </c>
      <c r="AX34" s="2">
        <v>0</v>
      </c>
      <c r="BB34" s="2">
        <v>0</v>
      </c>
      <c r="BD34" s="84">
        <f t="shared" si="3"/>
        <v>0</v>
      </c>
      <c r="BE34" s="30">
        <f t="shared" si="2"/>
        <v>0</v>
      </c>
      <c r="BF34" s="2"/>
      <c r="BG34" s="2"/>
    </row>
    <row r="35" spans="1:59">
      <c r="A35" s="1" t="s">
        <v>151</v>
      </c>
      <c r="B35" s="1" t="s">
        <v>152</v>
      </c>
      <c r="F35" s="2">
        <v>-1</v>
      </c>
      <c r="G35" s="2">
        <v>-1</v>
      </c>
      <c r="H35" s="2">
        <v>-1</v>
      </c>
      <c r="I35" s="2">
        <v>-1</v>
      </c>
      <c r="J35" s="2">
        <v>-1</v>
      </c>
      <c r="K35" s="52" t="s">
        <v>167</v>
      </c>
      <c r="M35" s="54" t="s">
        <v>167</v>
      </c>
      <c r="N35" s="54" t="s">
        <v>167</v>
      </c>
      <c r="O35" s="54" t="s">
        <v>167</v>
      </c>
      <c r="P35" s="44" t="s">
        <v>167</v>
      </c>
      <c r="Q35" s="2">
        <v>-1</v>
      </c>
      <c r="S35" s="2">
        <v>-1</v>
      </c>
      <c r="T35" s="2">
        <v>-1</v>
      </c>
      <c r="V35" s="2">
        <v>-1</v>
      </c>
      <c r="Y35" s="30">
        <f t="shared" si="4"/>
        <v>0</v>
      </c>
      <c r="Z35" s="91" t="s">
        <v>167</v>
      </c>
      <c r="AA35" s="91" t="s">
        <v>167</v>
      </c>
      <c r="AB35" s="83">
        <v>0</v>
      </c>
      <c r="AC35" s="92" t="s">
        <v>167</v>
      </c>
      <c r="AD35" s="86" t="s">
        <v>167</v>
      </c>
      <c r="AE35" s="100">
        <v>42097</v>
      </c>
      <c r="AF35" s="97" t="s">
        <v>297</v>
      </c>
      <c r="AG35" s="2"/>
      <c r="AM35" s="2">
        <v>-1</v>
      </c>
      <c r="AO35" s="2">
        <v>-1</v>
      </c>
      <c r="AP35" s="1" t="s">
        <v>152</v>
      </c>
      <c r="AQ35" s="1"/>
      <c r="AT35" s="2">
        <v>13</v>
      </c>
      <c r="AU35" s="2">
        <v>0</v>
      </c>
      <c r="AV35" s="2">
        <v>0</v>
      </c>
      <c r="AW35" s="2">
        <v>0</v>
      </c>
      <c r="AX35" s="2">
        <v>0</v>
      </c>
      <c r="BB35" s="2">
        <v>0</v>
      </c>
      <c r="BD35" s="84">
        <f t="shared" si="3"/>
        <v>1.625</v>
      </c>
      <c r="BE35" s="30">
        <f t="shared" si="2"/>
        <v>0.11607142857142858</v>
      </c>
      <c r="BF35" s="2"/>
      <c r="BG35" s="2"/>
    </row>
    <row r="36" spans="1:59">
      <c r="A36" s="1" t="s">
        <v>153</v>
      </c>
      <c r="B36" s="1" t="s">
        <v>154</v>
      </c>
      <c r="C36" s="2">
        <v>-1</v>
      </c>
      <c r="D36" s="2">
        <v>-1</v>
      </c>
      <c r="E36" s="2">
        <v>-1</v>
      </c>
      <c r="F36" s="2">
        <v>-1</v>
      </c>
      <c r="G36" s="2">
        <v>-1</v>
      </c>
      <c r="H36" s="2">
        <v>-1</v>
      </c>
      <c r="I36" s="2">
        <v>-1</v>
      </c>
      <c r="J36" s="2">
        <v>-1</v>
      </c>
      <c r="K36" s="52" t="s">
        <v>167</v>
      </c>
      <c r="M36" s="54" t="s">
        <v>167</v>
      </c>
      <c r="N36" s="54" t="s">
        <v>167</v>
      </c>
      <c r="O36" s="54" t="s">
        <v>167</v>
      </c>
      <c r="P36" s="44" t="s">
        <v>167</v>
      </c>
      <c r="Q36" s="2">
        <v>-1</v>
      </c>
      <c r="S36" s="2">
        <v>-1</v>
      </c>
      <c r="T36" s="2">
        <v>-1</v>
      </c>
      <c r="V36" s="2">
        <v>-1</v>
      </c>
      <c r="Y36" s="30">
        <f t="shared" si="4"/>
        <v>0</v>
      </c>
      <c r="Z36" s="91" t="s">
        <v>167</v>
      </c>
      <c r="AA36" s="91" t="s">
        <v>167</v>
      </c>
      <c r="AB36" s="83">
        <v>0</v>
      </c>
      <c r="AC36" s="92" t="s">
        <v>167</v>
      </c>
      <c r="AD36" s="86" t="s">
        <v>167</v>
      </c>
      <c r="AE36" s="100">
        <v>42097</v>
      </c>
      <c r="AF36" s="97" t="s">
        <v>297</v>
      </c>
      <c r="AG36" s="2"/>
      <c r="AM36" s="2">
        <v>-1</v>
      </c>
      <c r="AO36" s="2">
        <v>-1</v>
      </c>
      <c r="AP36" s="1" t="s">
        <v>154</v>
      </c>
      <c r="AQ36" s="1"/>
      <c r="AT36" s="2">
        <v>0</v>
      </c>
      <c r="AU36" s="2">
        <v>0</v>
      </c>
      <c r="AV36" s="2">
        <v>0</v>
      </c>
      <c r="AW36" s="2">
        <v>0</v>
      </c>
      <c r="AX36" s="2">
        <v>0</v>
      </c>
      <c r="BB36" s="2">
        <v>0</v>
      </c>
      <c r="BD36" s="84">
        <f t="shared" si="3"/>
        <v>0</v>
      </c>
      <c r="BE36" s="30">
        <f t="shared" si="2"/>
        <v>0</v>
      </c>
      <c r="BF36" s="2"/>
      <c r="BG36" s="2"/>
    </row>
    <row r="37" spans="1:59">
      <c r="A37" s="1" t="s">
        <v>95</v>
      </c>
      <c r="B37" s="1" t="s">
        <v>96</v>
      </c>
      <c r="K37" s="52" t="s">
        <v>172</v>
      </c>
      <c r="M37" s="54" t="s">
        <v>172</v>
      </c>
      <c r="N37" s="54" t="s">
        <v>167</v>
      </c>
      <c r="O37" s="54" t="s">
        <v>195</v>
      </c>
      <c r="P37" s="44" t="s">
        <v>285</v>
      </c>
      <c r="X37" s="2">
        <v>62</v>
      </c>
      <c r="Y37" s="30">
        <f t="shared" si="4"/>
        <v>0.93939393939393945</v>
      </c>
      <c r="Z37" s="91" t="s">
        <v>172</v>
      </c>
      <c r="AA37" s="91" t="s">
        <v>172</v>
      </c>
      <c r="AB37" s="83">
        <v>1</v>
      </c>
      <c r="AC37" s="92" t="s">
        <v>172</v>
      </c>
      <c r="AD37" s="86" t="s">
        <v>285</v>
      </c>
      <c r="AE37" s="86"/>
      <c r="AF37" s="97" t="s">
        <v>282</v>
      </c>
      <c r="AG37" s="2"/>
      <c r="AN37" s="2">
        <v>5</v>
      </c>
      <c r="AP37" s="1" t="s">
        <v>96</v>
      </c>
      <c r="AQ37" s="1"/>
      <c r="AT37" s="2">
        <v>12</v>
      </c>
      <c r="AU37" s="43">
        <v>0</v>
      </c>
      <c r="AV37" s="2">
        <v>12</v>
      </c>
      <c r="AW37" s="2">
        <v>13</v>
      </c>
      <c r="AX37" s="2">
        <v>14</v>
      </c>
      <c r="AY37" s="2">
        <v>14</v>
      </c>
      <c r="AZ37" s="2">
        <v>18</v>
      </c>
      <c r="BA37" s="2">
        <v>14</v>
      </c>
      <c r="BB37" s="2">
        <v>11</v>
      </c>
      <c r="BD37" s="84">
        <f t="shared" si="3"/>
        <v>13.5</v>
      </c>
      <c r="BE37" s="30">
        <f t="shared" si="2"/>
        <v>0.9642857142857143</v>
      </c>
      <c r="BF37" s="2" t="s">
        <v>172</v>
      </c>
      <c r="BG37" s="2"/>
    </row>
    <row r="38" spans="1:59">
      <c r="A38" s="1" t="s">
        <v>155</v>
      </c>
      <c r="B38" s="1" t="s">
        <v>156</v>
      </c>
      <c r="I38" s="2">
        <v>-1</v>
      </c>
      <c r="J38" s="2">
        <v>-1</v>
      </c>
      <c r="K38" s="52" t="s">
        <v>167</v>
      </c>
      <c r="L38" s="29">
        <v>-1</v>
      </c>
      <c r="M38" s="54" t="s">
        <v>177</v>
      </c>
      <c r="N38" s="54" t="s">
        <v>167</v>
      </c>
      <c r="O38" s="54" t="s">
        <v>167</v>
      </c>
      <c r="P38" s="44" t="s">
        <v>167</v>
      </c>
      <c r="X38" s="2">
        <v>16</v>
      </c>
      <c r="Y38" s="30">
        <f t="shared" si="4"/>
        <v>0.24242424242424243</v>
      </c>
      <c r="Z38" s="91" t="s">
        <v>167</v>
      </c>
      <c r="AA38" s="91" t="s">
        <v>167</v>
      </c>
      <c r="AB38" s="83">
        <v>0</v>
      </c>
      <c r="AC38" s="92" t="s">
        <v>167</v>
      </c>
      <c r="AD38" s="86" t="s">
        <v>167</v>
      </c>
      <c r="AE38" s="100">
        <v>42131</v>
      </c>
      <c r="AF38" s="97" t="s">
        <v>167</v>
      </c>
      <c r="AG38" s="2"/>
      <c r="AH38" s="2">
        <v>-1</v>
      </c>
      <c r="AI38" s="2">
        <v>-1</v>
      </c>
      <c r="AK38" s="2">
        <v>-1</v>
      </c>
      <c r="AL38" s="2">
        <v>-1</v>
      </c>
      <c r="AM38" s="2">
        <v>-1</v>
      </c>
      <c r="AN38" s="2">
        <v>0</v>
      </c>
      <c r="AO38" s="2">
        <v>-1</v>
      </c>
      <c r="AP38" s="1" t="s">
        <v>156</v>
      </c>
      <c r="AQ38" s="1"/>
      <c r="AT38" s="2">
        <v>6</v>
      </c>
      <c r="AU38" s="2">
        <v>11</v>
      </c>
      <c r="AV38" s="2">
        <v>4</v>
      </c>
      <c r="AW38" s="2">
        <v>0</v>
      </c>
      <c r="AX38" s="2">
        <v>5</v>
      </c>
      <c r="AY38" s="2">
        <v>7</v>
      </c>
      <c r="AZ38" s="2">
        <v>0</v>
      </c>
      <c r="BA38" s="2">
        <v>0</v>
      </c>
      <c r="BD38" s="84">
        <f t="shared" si="3"/>
        <v>4.125</v>
      </c>
      <c r="BE38" s="30">
        <f t="shared" si="2"/>
        <v>0.29464285714285715</v>
      </c>
      <c r="BF38" s="2"/>
      <c r="BG38" s="2"/>
    </row>
    <row r="39" spans="1:59">
      <c r="A39" s="1" t="s">
        <v>99</v>
      </c>
      <c r="B39" s="1" t="s">
        <v>100</v>
      </c>
      <c r="E39" s="2">
        <v>-1</v>
      </c>
      <c r="F39" s="2">
        <v>-1</v>
      </c>
      <c r="G39" s="2">
        <v>-1</v>
      </c>
      <c r="K39" s="52" t="s">
        <v>172</v>
      </c>
      <c r="M39" s="54" t="s">
        <v>170</v>
      </c>
      <c r="N39" s="54" t="s">
        <v>167</v>
      </c>
      <c r="O39" s="54" t="s">
        <v>167</v>
      </c>
      <c r="P39" s="44" t="s">
        <v>167</v>
      </c>
      <c r="S39" s="2">
        <v>-1</v>
      </c>
      <c r="V39" s="2">
        <v>-1</v>
      </c>
      <c r="X39" s="2">
        <v>0</v>
      </c>
      <c r="Y39" s="30">
        <f t="shared" si="4"/>
        <v>0</v>
      </c>
      <c r="Z39" s="91" t="s">
        <v>167</v>
      </c>
      <c r="AA39" s="91" t="s">
        <v>167</v>
      </c>
      <c r="AB39" s="83">
        <v>0</v>
      </c>
      <c r="AC39" s="92" t="s">
        <v>167</v>
      </c>
      <c r="AD39" s="86" t="s">
        <v>167</v>
      </c>
      <c r="AE39" s="100">
        <v>42110</v>
      </c>
      <c r="AF39" s="97" t="s">
        <v>167</v>
      </c>
      <c r="AG39" s="2"/>
      <c r="AH39" s="2">
        <v>-1</v>
      </c>
      <c r="AI39" s="2">
        <v>-1</v>
      </c>
      <c r="AK39" s="2">
        <v>-1</v>
      </c>
      <c r="AL39" s="2">
        <v>-1</v>
      </c>
      <c r="AM39" s="2">
        <v>-1</v>
      </c>
      <c r="AN39" s="2">
        <v>0</v>
      </c>
      <c r="AO39" s="2">
        <v>-1</v>
      </c>
      <c r="AP39" s="1" t="s">
        <v>100</v>
      </c>
      <c r="AQ39" s="1"/>
      <c r="AT39" s="2">
        <v>0</v>
      </c>
      <c r="AU39" s="2">
        <v>14</v>
      </c>
      <c r="AV39" s="2">
        <v>0</v>
      </c>
      <c r="AW39" s="2">
        <v>14</v>
      </c>
      <c r="AX39" s="2">
        <v>0</v>
      </c>
      <c r="AY39" s="2">
        <v>0</v>
      </c>
      <c r="AZ39" s="2">
        <v>0</v>
      </c>
      <c r="BA39" s="2">
        <v>0</v>
      </c>
      <c r="BD39" s="84">
        <f t="shared" si="3"/>
        <v>3.5</v>
      </c>
      <c r="BE39" s="30">
        <f t="shared" si="2"/>
        <v>0.25</v>
      </c>
      <c r="BF39" s="2"/>
      <c r="BG39" s="2"/>
    </row>
    <row r="40" spans="1:59">
      <c r="A40" s="1" t="s">
        <v>157</v>
      </c>
      <c r="B40" s="1" t="s">
        <v>158</v>
      </c>
      <c r="K40" s="52" t="s">
        <v>282</v>
      </c>
      <c r="M40" s="54" t="s">
        <v>285</v>
      </c>
      <c r="N40" s="54" t="s">
        <v>172</v>
      </c>
      <c r="O40" s="54" t="s">
        <v>172</v>
      </c>
      <c r="P40" s="44" t="s">
        <v>282</v>
      </c>
      <c r="V40" s="2">
        <v>-1</v>
      </c>
      <c r="X40" s="2">
        <v>50</v>
      </c>
      <c r="Y40" s="30">
        <f t="shared" si="4"/>
        <v>0.75757575757575757</v>
      </c>
      <c r="Z40" s="91" t="s">
        <v>170</v>
      </c>
      <c r="AA40" s="91" t="s">
        <v>285</v>
      </c>
      <c r="AB40" s="83">
        <v>1</v>
      </c>
      <c r="AC40" s="92" t="s">
        <v>172</v>
      </c>
      <c r="AD40" s="86" t="s">
        <v>282</v>
      </c>
      <c r="AE40" s="86"/>
      <c r="AF40" s="97" t="s">
        <v>284</v>
      </c>
      <c r="AG40" s="2"/>
      <c r="AL40" s="2">
        <v>-1</v>
      </c>
      <c r="AN40" s="2">
        <v>5</v>
      </c>
      <c r="AP40" s="1" t="s">
        <v>158</v>
      </c>
      <c r="AQ40" s="1"/>
      <c r="AT40" s="2">
        <v>14</v>
      </c>
      <c r="AU40" s="2">
        <v>14</v>
      </c>
      <c r="AV40" s="2">
        <v>14</v>
      </c>
      <c r="AW40" s="2">
        <v>14</v>
      </c>
      <c r="AX40" s="43">
        <v>0</v>
      </c>
      <c r="AY40" s="2">
        <v>14</v>
      </c>
      <c r="AZ40" s="2">
        <v>18</v>
      </c>
      <c r="BA40" s="2">
        <v>14</v>
      </c>
      <c r="BB40" s="2">
        <v>13</v>
      </c>
      <c r="BD40" s="84">
        <f t="shared" si="3"/>
        <v>14.375</v>
      </c>
      <c r="BE40" s="30">
        <f t="shared" si="2"/>
        <v>1.0267857142857142</v>
      </c>
      <c r="BF40" s="2" t="s">
        <v>172</v>
      </c>
      <c r="BG40" s="2"/>
    </row>
    <row r="41" spans="1:59">
      <c r="A41" s="1" t="s">
        <v>159</v>
      </c>
      <c r="B41" s="1" t="s">
        <v>160</v>
      </c>
      <c r="G41" s="2">
        <v>-1</v>
      </c>
      <c r="K41" s="52" t="s">
        <v>177</v>
      </c>
      <c r="M41" s="54" t="s">
        <v>285</v>
      </c>
      <c r="N41" s="54" t="s">
        <v>172</v>
      </c>
      <c r="O41" s="54" t="s">
        <v>172</v>
      </c>
      <c r="P41" s="44" t="s">
        <v>285</v>
      </c>
      <c r="V41" s="2">
        <v>-1</v>
      </c>
      <c r="X41" s="2">
        <v>66</v>
      </c>
      <c r="Y41" s="30">
        <f t="shared" si="4"/>
        <v>1</v>
      </c>
      <c r="Z41" s="91" t="s">
        <v>172</v>
      </c>
      <c r="AA41" s="91" t="s">
        <v>172</v>
      </c>
      <c r="AB41" s="83">
        <v>1</v>
      </c>
      <c r="AC41" s="92" t="s">
        <v>170</v>
      </c>
      <c r="AD41" s="86" t="s">
        <v>285</v>
      </c>
      <c r="AE41" s="86"/>
      <c r="AF41" s="97" t="s">
        <v>284</v>
      </c>
      <c r="AG41" s="2"/>
      <c r="AH41" s="2">
        <v>-1</v>
      </c>
      <c r="AN41" s="2">
        <v>3</v>
      </c>
      <c r="AP41" s="1" t="s">
        <v>160</v>
      </c>
      <c r="AQ41" s="1"/>
      <c r="AT41" s="2">
        <v>13</v>
      </c>
      <c r="AU41" s="2">
        <v>14</v>
      </c>
      <c r="AV41" s="2">
        <v>12</v>
      </c>
      <c r="AW41" s="2">
        <v>11</v>
      </c>
      <c r="AX41" s="43">
        <v>0</v>
      </c>
      <c r="AY41" s="2">
        <v>9</v>
      </c>
      <c r="AZ41" s="2">
        <v>0</v>
      </c>
      <c r="BA41" s="2">
        <v>14</v>
      </c>
      <c r="BB41" s="2">
        <v>10</v>
      </c>
      <c r="BD41" s="84">
        <f t="shared" si="3"/>
        <v>10.375</v>
      </c>
      <c r="BE41" s="30">
        <f t="shared" si="2"/>
        <v>0.7410714285714286</v>
      </c>
      <c r="BF41" s="2" t="s">
        <v>170</v>
      </c>
      <c r="BG41" s="2"/>
    </row>
    <row r="42" spans="1:59">
      <c r="A42" s="1" t="s">
        <v>161</v>
      </c>
      <c r="B42" s="1" t="s">
        <v>162</v>
      </c>
      <c r="K42" s="52" t="s">
        <v>285</v>
      </c>
      <c r="M42" s="54" t="s">
        <v>170</v>
      </c>
      <c r="N42" s="54" t="s">
        <v>172</v>
      </c>
      <c r="O42" s="54" t="s">
        <v>172</v>
      </c>
      <c r="P42" s="44" t="s">
        <v>304</v>
      </c>
      <c r="X42" s="2">
        <v>35</v>
      </c>
      <c r="Y42" s="30">
        <f t="shared" si="4"/>
        <v>0.53030303030303028</v>
      </c>
      <c r="Z42" s="91" t="s">
        <v>167</v>
      </c>
      <c r="AA42" s="91" t="s">
        <v>310</v>
      </c>
      <c r="AB42" s="83">
        <v>1</v>
      </c>
      <c r="AC42" s="92" t="s">
        <v>172</v>
      </c>
      <c r="AD42" s="86" t="s">
        <v>304</v>
      </c>
      <c r="AE42" s="86"/>
      <c r="AF42" s="97" t="s">
        <v>305</v>
      </c>
      <c r="AG42" s="2"/>
      <c r="AM42" s="2">
        <v>-1</v>
      </c>
      <c r="AN42" s="2">
        <v>5</v>
      </c>
      <c r="AP42" s="1" t="s">
        <v>162</v>
      </c>
      <c r="AQ42" s="1"/>
      <c r="AT42" s="2">
        <v>13</v>
      </c>
      <c r="AU42" s="2">
        <v>10</v>
      </c>
      <c r="AV42" s="2">
        <v>12</v>
      </c>
      <c r="AW42" s="2">
        <v>14</v>
      </c>
      <c r="AX42" s="2">
        <v>13</v>
      </c>
      <c r="AY42" s="2">
        <v>14</v>
      </c>
      <c r="AZ42" s="2">
        <v>18</v>
      </c>
      <c r="BA42" s="2">
        <v>14</v>
      </c>
      <c r="BB42" s="44" t="s">
        <v>289</v>
      </c>
      <c r="BD42" s="84">
        <f t="shared" si="3"/>
        <v>13.5</v>
      </c>
      <c r="BE42" s="30">
        <f t="shared" si="2"/>
        <v>0.9642857142857143</v>
      </c>
      <c r="BF42" s="2" t="s">
        <v>172</v>
      </c>
      <c r="BG42" s="2"/>
    </row>
    <row r="43" spans="1:59" s="27" customFormat="1">
      <c r="K43" s="53"/>
      <c r="L43" s="48"/>
      <c r="M43" s="55"/>
      <c r="N43" s="55"/>
      <c r="O43" s="55"/>
      <c r="P43" s="62"/>
      <c r="Z43" s="93"/>
      <c r="AA43" s="93"/>
      <c r="AB43" s="78"/>
      <c r="AC43" s="94"/>
      <c r="AD43" s="87"/>
      <c r="AE43" s="87"/>
      <c r="AF43" s="98"/>
      <c r="BD43" s="49"/>
      <c r="BE43" s="50"/>
    </row>
    <row r="44" spans="1:59" s="27" customFormat="1">
      <c r="K44" s="53"/>
      <c r="L44" s="48"/>
      <c r="M44" s="55"/>
      <c r="N44" s="55"/>
      <c r="O44" s="55"/>
      <c r="P44" s="62"/>
      <c r="Z44" s="93"/>
      <c r="AA44" s="93"/>
      <c r="AB44" s="78"/>
      <c r="AC44" s="92"/>
      <c r="AD44" s="87"/>
      <c r="AE44" s="87"/>
      <c r="AF44" s="98"/>
      <c r="BD44" s="49"/>
      <c r="BE44" s="50"/>
    </row>
    <row r="45" spans="1:59" s="27" customFormat="1">
      <c r="K45" s="53"/>
      <c r="L45" s="48"/>
      <c r="M45" s="55"/>
      <c r="N45" s="55"/>
      <c r="O45" s="55"/>
      <c r="P45" s="62"/>
      <c r="Z45" s="93"/>
      <c r="AA45" s="93"/>
      <c r="AB45" s="78"/>
      <c r="AC45" s="92"/>
      <c r="AD45" s="87"/>
      <c r="AE45" s="87"/>
      <c r="AF45" s="98"/>
      <c r="BD45" s="49"/>
      <c r="BE45" s="50"/>
    </row>
    <row r="46" spans="1:59" s="27" customFormat="1">
      <c r="K46" s="53"/>
      <c r="L46" s="48"/>
      <c r="M46" s="55"/>
      <c r="N46" s="55"/>
      <c r="O46" s="55"/>
      <c r="P46" s="62"/>
      <c r="Z46" s="93"/>
      <c r="AA46" s="93"/>
      <c r="AB46" s="78"/>
      <c r="AC46" s="92"/>
      <c r="AD46" s="87"/>
      <c r="AE46" s="87"/>
      <c r="AF46" s="98"/>
      <c r="BD46" s="49"/>
      <c r="BE46" s="50"/>
    </row>
    <row r="47" spans="1:59" s="27" customFormat="1">
      <c r="K47" s="53"/>
      <c r="L47" s="48"/>
      <c r="M47" s="55"/>
      <c r="N47" s="55"/>
      <c r="O47" s="55"/>
      <c r="P47" s="62"/>
      <c r="Z47" s="93"/>
      <c r="AA47" s="93"/>
      <c r="AB47" s="78"/>
      <c r="AC47" s="92"/>
      <c r="AD47" s="87"/>
      <c r="AE47" s="87"/>
      <c r="AF47" s="98"/>
      <c r="BD47" s="49"/>
      <c r="BE47" s="50"/>
    </row>
    <row r="48" spans="1:59" s="27" customFormat="1">
      <c r="K48" s="53"/>
      <c r="L48" s="48"/>
      <c r="M48" s="55"/>
      <c r="N48" s="55"/>
      <c r="O48" s="55"/>
      <c r="P48" s="62"/>
      <c r="Z48" s="93"/>
      <c r="AA48" s="93"/>
      <c r="AB48" s="78"/>
      <c r="AC48" s="92"/>
      <c r="AD48" s="87"/>
      <c r="AE48" s="87"/>
      <c r="AF48" s="98"/>
      <c r="BD48" s="49"/>
      <c r="BE48" s="50"/>
    </row>
    <row r="49" spans="11:57" s="27" customFormat="1">
      <c r="K49" s="53"/>
      <c r="L49" s="48"/>
      <c r="M49" s="55"/>
      <c r="N49" s="55"/>
      <c r="O49" s="55"/>
      <c r="P49" s="62"/>
      <c r="Z49" s="93"/>
      <c r="AA49" s="93"/>
      <c r="AB49" s="78"/>
      <c r="AC49" s="92"/>
      <c r="AD49" s="87"/>
      <c r="AE49" s="87"/>
      <c r="AF49" s="98"/>
      <c r="BD49" s="49"/>
      <c r="BE49" s="50"/>
    </row>
    <row r="50" spans="11:57" s="27" customFormat="1">
      <c r="K50" s="53"/>
      <c r="L50" s="48"/>
      <c r="M50" s="55"/>
      <c r="N50" s="55"/>
      <c r="O50" s="55"/>
      <c r="P50" s="62"/>
      <c r="Z50" s="93"/>
      <c r="AA50" s="93"/>
      <c r="AB50" s="78"/>
      <c r="AC50" s="92"/>
      <c r="AD50" s="87"/>
      <c r="AE50" s="87"/>
      <c r="AF50" s="98"/>
      <c r="BD50" s="49"/>
      <c r="BE50" s="50"/>
    </row>
    <row r="51" spans="11:57" s="27" customFormat="1">
      <c r="K51" s="53"/>
      <c r="L51" s="48"/>
      <c r="M51" s="55"/>
      <c r="N51" s="55"/>
      <c r="O51" s="55"/>
      <c r="P51" s="62"/>
      <c r="Z51" s="93"/>
      <c r="AA51" s="93"/>
      <c r="AB51" s="78"/>
      <c r="AC51" s="92"/>
      <c r="AD51" s="87"/>
      <c r="AE51" s="87"/>
      <c r="AF51" s="98"/>
      <c r="BD51" s="49"/>
      <c r="BE51" s="50"/>
    </row>
    <row r="52" spans="11:57" s="27" customFormat="1">
      <c r="K52" s="53"/>
      <c r="L52" s="48"/>
      <c r="M52" s="55"/>
      <c r="N52" s="55"/>
      <c r="O52" s="55"/>
      <c r="P52" s="62"/>
      <c r="Z52" s="93"/>
      <c r="AA52" s="93"/>
      <c r="AB52" s="78"/>
      <c r="AC52" s="92"/>
      <c r="AD52" s="87"/>
      <c r="AE52" s="87"/>
      <c r="AF52" s="98"/>
      <c r="BD52" s="49"/>
      <c r="BE52" s="50"/>
    </row>
    <row r="53" spans="11:57" s="27" customFormat="1">
      <c r="K53" s="53"/>
      <c r="L53" s="48"/>
      <c r="M53" s="55"/>
      <c r="N53" s="55"/>
      <c r="O53" s="55"/>
      <c r="P53" s="62"/>
      <c r="Z53" s="93"/>
      <c r="AA53" s="93"/>
      <c r="AB53" s="78"/>
      <c r="AC53" s="92"/>
      <c r="AD53" s="87"/>
      <c r="AE53" s="87"/>
      <c r="AF53" s="98"/>
      <c r="BD53" s="49"/>
      <c r="BE53" s="50"/>
    </row>
    <row r="54" spans="11:57" s="27" customFormat="1">
      <c r="K54" s="53"/>
      <c r="L54" s="48"/>
      <c r="M54" s="55"/>
      <c r="N54" s="55"/>
      <c r="O54" s="55"/>
      <c r="P54" s="62"/>
      <c r="Z54" s="93"/>
      <c r="AA54" s="93"/>
      <c r="AB54" s="78"/>
      <c r="AC54" s="92"/>
      <c r="AD54" s="87"/>
      <c r="AE54" s="87"/>
      <c r="AF54" s="98"/>
      <c r="BD54" s="49"/>
      <c r="BE54" s="50"/>
    </row>
    <row r="55" spans="11:57" s="27" customFormat="1">
      <c r="K55" s="53"/>
      <c r="L55" s="48"/>
      <c r="M55" s="55"/>
      <c r="N55" s="55"/>
      <c r="O55" s="55"/>
      <c r="P55" s="62"/>
      <c r="Z55" s="93"/>
      <c r="AA55" s="93"/>
      <c r="AB55" s="78"/>
      <c r="AC55" s="92"/>
      <c r="AD55" s="87"/>
      <c r="AE55" s="87"/>
      <c r="AF55" s="98"/>
      <c r="BD55" s="49"/>
      <c r="BE55" s="50"/>
    </row>
    <row r="56" spans="11:57" s="27" customFormat="1">
      <c r="K56" s="53"/>
      <c r="L56" s="48"/>
      <c r="M56" s="55"/>
      <c r="N56" s="55"/>
      <c r="O56" s="55"/>
      <c r="P56" s="62"/>
      <c r="Z56" s="93"/>
      <c r="AA56" s="93"/>
      <c r="AB56" s="78"/>
      <c r="AC56" s="92"/>
      <c r="AD56" s="87"/>
      <c r="AE56" s="87"/>
      <c r="AF56" s="98"/>
      <c r="BD56" s="49"/>
      <c r="BE56" s="50"/>
    </row>
    <row r="57" spans="11:57" s="27" customFormat="1">
      <c r="K57" s="53"/>
      <c r="L57" s="48"/>
      <c r="M57" s="55"/>
      <c r="N57" s="55"/>
      <c r="O57" s="55"/>
      <c r="P57" s="62"/>
      <c r="Z57" s="93"/>
      <c r="AA57" s="93"/>
      <c r="AB57" s="78"/>
      <c r="AC57" s="92"/>
      <c r="AD57" s="87"/>
      <c r="AE57" s="87"/>
      <c r="AF57" s="98"/>
      <c r="BD57" s="49"/>
      <c r="BE57" s="50"/>
    </row>
    <row r="58" spans="11:57" s="27" customFormat="1">
      <c r="K58" s="53"/>
      <c r="L58" s="48"/>
      <c r="M58" s="55"/>
      <c r="N58" s="55"/>
      <c r="O58" s="55"/>
      <c r="P58" s="62"/>
      <c r="Z58" s="93"/>
      <c r="AA58" s="93"/>
      <c r="AB58" s="78"/>
      <c r="AC58" s="92"/>
      <c r="AD58" s="87"/>
      <c r="AE58" s="87"/>
      <c r="AF58" s="98"/>
      <c r="BD58" s="49"/>
      <c r="BE58" s="50"/>
    </row>
    <row r="59" spans="11:57" s="27" customFormat="1">
      <c r="K59" s="53"/>
      <c r="L59" s="48"/>
      <c r="M59" s="55"/>
      <c r="N59" s="55"/>
      <c r="O59" s="55"/>
      <c r="P59" s="62"/>
      <c r="Z59" s="93"/>
      <c r="AA59" s="93"/>
      <c r="AB59" s="78"/>
      <c r="AC59" s="92"/>
      <c r="AD59" s="87"/>
      <c r="AE59" s="87"/>
      <c r="AF59" s="98"/>
      <c r="BD59" s="49"/>
      <c r="BE59" s="50"/>
    </row>
    <row r="60" spans="11:57" s="27" customFormat="1">
      <c r="K60" s="53"/>
      <c r="L60" s="48"/>
      <c r="M60" s="55"/>
      <c r="N60" s="55"/>
      <c r="O60" s="55"/>
      <c r="P60" s="62"/>
      <c r="Z60" s="93"/>
      <c r="AA60" s="93"/>
      <c r="AB60" s="78"/>
      <c r="AC60" s="92"/>
      <c r="AD60" s="87"/>
      <c r="AE60" s="87"/>
      <c r="AF60" s="98"/>
      <c r="BD60" s="49"/>
      <c r="BE60" s="50"/>
    </row>
    <row r="61" spans="11:57" s="27" customFormat="1">
      <c r="K61" s="53"/>
      <c r="L61" s="48"/>
      <c r="M61" s="55"/>
      <c r="N61" s="55"/>
      <c r="O61" s="55"/>
      <c r="P61" s="62"/>
      <c r="Z61" s="93"/>
      <c r="AA61" s="93"/>
      <c r="AB61" s="78"/>
      <c r="AC61" s="92"/>
      <c r="AD61" s="87"/>
      <c r="AE61" s="87"/>
      <c r="AF61" s="98"/>
      <c r="BD61" s="49"/>
      <c r="BE61" s="50"/>
    </row>
    <row r="62" spans="11:57" s="27" customFormat="1">
      <c r="K62" s="53"/>
      <c r="L62" s="48"/>
      <c r="M62" s="55"/>
      <c r="N62" s="55"/>
      <c r="O62" s="55"/>
      <c r="P62" s="62"/>
      <c r="Z62" s="93"/>
      <c r="AA62" s="93"/>
      <c r="AB62" s="78"/>
      <c r="AC62" s="92"/>
      <c r="AD62" s="87"/>
      <c r="AE62" s="87"/>
      <c r="AF62" s="98"/>
      <c r="BD62" s="49"/>
      <c r="BE62" s="50"/>
    </row>
    <row r="63" spans="11:57" s="27" customFormat="1">
      <c r="K63" s="53"/>
      <c r="L63" s="48"/>
      <c r="M63" s="55"/>
      <c r="N63" s="55"/>
      <c r="O63" s="55"/>
      <c r="P63" s="62"/>
      <c r="Z63" s="93"/>
      <c r="AA63" s="93"/>
      <c r="AB63" s="78"/>
      <c r="AC63" s="92"/>
      <c r="AD63" s="87"/>
      <c r="AE63" s="87"/>
      <c r="AF63" s="98"/>
      <c r="BD63" s="49"/>
      <c r="BE63" s="50"/>
    </row>
    <row r="64" spans="11:57" s="27" customFormat="1">
      <c r="K64" s="53"/>
      <c r="L64" s="48"/>
      <c r="M64" s="55"/>
      <c r="N64" s="55"/>
      <c r="O64" s="55"/>
      <c r="P64" s="62"/>
      <c r="Z64" s="93"/>
      <c r="AA64" s="93"/>
      <c r="AB64" s="78"/>
      <c r="AC64" s="92"/>
      <c r="AD64" s="87"/>
      <c r="AE64" s="87"/>
      <c r="AF64" s="98"/>
      <c r="BD64" s="49"/>
      <c r="BE64" s="50"/>
    </row>
    <row r="65" spans="11:57" s="27" customFormat="1">
      <c r="K65" s="53"/>
      <c r="L65" s="48"/>
      <c r="M65" s="55"/>
      <c r="N65" s="55"/>
      <c r="O65" s="55"/>
      <c r="P65" s="62"/>
      <c r="Z65" s="93"/>
      <c r="AA65" s="93"/>
      <c r="AB65" s="78"/>
      <c r="AC65" s="92"/>
      <c r="AD65" s="87"/>
      <c r="AE65" s="87"/>
      <c r="AF65" s="98"/>
      <c r="BD65" s="49"/>
      <c r="BE65" s="50"/>
    </row>
    <row r="66" spans="11:57" s="27" customFormat="1">
      <c r="K66" s="53"/>
      <c r="L66" s="48"/>
      <c r="M66" s="55"/>
      <c r="N66" s="55"/>
      <c r="O66" s="55"/>
      <c r="P66" s="62"/>
      <c r="Z66" s="93"/>
      <c r="AA66" s="93"/>
      <c r="AB66" s="78"/>
      <c r="AC66" s="92"/>
      <c r="AD66" s="87"/>
      <c r="AE66" s="87"/>
      <c r="AF66" s="98"/>
      <c r="BD66" s="49"/>
      <c r="BE66" s="50"/>
    </row>
    <row r="67" spans="11:57" s="27" customFormat="1">
      <c r="K67" s="53"/>
      <c r="L67" s="48"/>
      <c r="M67" s="55"/>
      <c r="N67" s="55"/>
      <c r="O67" s="55"/>
      <c r="P67" s="62"/>
      <c r="Z67" s="93"/>
      <c r="AA67" s="93"/>
      <c r="AB67" s="78"/>
      <c r="AC67" s="92"/>
      <c r="AD67" s="87"/>
      <c r="AE67" s="87"/>
      <c r="AF67" s="98"/>
      <c r="BD67" s="49"/>
      <c r="BE67" s="50"/>
    </row>
    <row r="68" spans="11:57" s="27" customFormat="1">
      <c r="K68" s="53"/>
      <c r="L68" s="48"/>
      <c r="M68" s="55"/>
      <c r="N68" s="55"/>
      <c r="O68" s="55"/>
      <c r="P68" s="62"/>
      <c r="Z68" s="93"/>
      <c r="AA68" s="93"/>
      <c r="AB68" s="78"/>
      <c r="AC68" s="92"/>
      <c r="AD68" s="87"/>
      <c r="AE68" s="87"/>
      <c r="AF68" s="98"/>
      <c r="BD68" s="49"/>
      <c r="BE68" s="50"/>
    </row>
    <row r="69" spans="11:57" s="27" customFormat="1">
      <c r="K69" s="53"/>
      <c r="L69" s="48"/>
      <c r="M69" s="55"/>
      <c r="N69" s="55"/>
      <c r="O69" s="55"/>
      <c r="P69" s="62"/>
      <c r="Z69" s="93"/>
      <c r="AA69" s="93"/>
      <c r="AB69" s="78"/>
      <c r="AC69" s="92"/>
      <c r="AD69" s="87"/>
      <c r="AE69" s="87"/>
      <c r="AF69" s="98"/>
      <c r="BD69" s="49"/>
      <c r="BE69" s="50"/>
    </row>
    <row r="70" spans="11:57" s="27" customFormat="1">
      <c r="K70" s="53"/>
      <c r="L70" s="48"/>
      <c r="M70" s="55"/>
      <c r="N70" s="55"/>
      <c r="O70" s="55"/>
      <c r="P70" s="62"/>
      <c r="Z70" s="93"/>
      <c r="AA70" s="93"/>
      <c r="AB70" s="78"/>
      <c r="AC70" s="92"/>
      <c r="AD70" s="87"/>
      <c r="AE70" s="87"/>
      <c r="AF70" s="98"/>
      <c r="BD70" s="49"/>
      <c r="BE70" s="50"/>
    </row>
    <row r="71" spans="11:57" s="27" customFormat="1">
      <c r="K71" s="53"/>
      <c r="L71" s="48"/>
      <c r="M71" s="55"/>
      <c r="N71" s="55"/>
      <c r="O71" s="55"/>
      <c r="P71" s="62"/>
      <c r="Z71" s="93"/>
      <c r="AA71" s="93"/>
      <c r="AB71" s="78"/>
      <c r="AC71" s="92"/>
      <c r="AD71" s="87"/>
      <c r="AE71" s="87"/>
      <c r="AF71" s="98"/>
      <c r="BD71" s="49"/>
      <c r="BE71" s="50"/>
    </row>
    <row r="72" spans="11:57" s="27" customFormat="1">
      <c r="K72" s="53"/>
      <c r="L72" s="48"/>
      <c r="M72" s="55"/>
      <c r="N72" s="55"/>
      <c r="O72" s="55"/>
      <c r="P72" s="62"/>
      <c r="Z72" s="93"/>
      <c r="AA72" s="93"/>
      <c r="AB72" s="78"/>
      <c r="AC72" s="92"/>
      <c r="AD72" s="87"/>
      <c r="AE72" s="87"/>
      <c r="AF72" s="98"/>
      <c r="BD72" s="49"/>
      <c r="BE72" s="50"/>
    </row>
    <row r="73" spans="11:57" s="27" customFormat="1">
      <c r="K73" s="53"/>
      <c r="L73" s="48"/>
      <c r="M73" s="55"/>
      <c r="N73" s="55"/>
      <c r="O73" s="55"/>
      <c r="P73" s="62"/>
      <c r="Z73" s="93"/>
      <c r="AA73" s="93"/>
      <c r="AB73" s="78"/>
      <c r="AC73" s="92"/>
      <c r="AD73" s="87"/>
      <c r="AE73" s="87"/>
      <c r="AF73" s="98"/>
      <c r="BD73" s="49"/>
      <c r="BE73" s="50"/>
    </row>
    <row r="74" spans="11:57" s="27" customFormat="1">
      <c r="K74" s="53"/>
      <c r="L74" s="48"/>
      <c r="M74" s="55"/>
      <c r="N74" s="55"/>
      <c r="O74" s="55"/>
      <c r="P74" s="62"/>
      <c r="Z74" s="93"/>
      <c r="AA74" s="93"/>
      <c r="AB74" s="78"/>
      <c r="AC74" s="92"/>
      <c r="AD74" s="87"/>
      <c r="AE74" s="87"/>
      <c r="AF74" s="98"/>
      <c r="BD74" s="49"/>
      <c r="BE74" s="50"/>
    </row>
    <row r="75" spans="11:57" s="27" customFormat="1">
      <c r="K75" s="53"/>
      <c r="L75" s="48"/>
      <c r="M75" s="55"/>
      <c r="N75" s="55"/>
      <c r="O75" s="55"/>
      <c r="P75" s="62"/>
      <c r="Z75" s="93"/>
      <c r="AA75" s="93"/>
      <c r="AB75" s="78"/>
      <c r="AC75" s="92"/>
      <c r="AD75" s="87"/>
      <c r="AE75" s="87"/>
      <c r="AF75" s="98"/>
      <c r="BD75" s="49"/>
      <c r="BE75" s="50"/>
    </row>
    <row r="76" spans="11:57" s="27" customFormat="1">
      <c r="K76" s="53"/>
      <c r="L76" s="48"/>
      <c r="M76" s="55"/>
      <c r="N76" s="55"/>
      <c r="O76" s="55"/>
      <c r="P76" s="62"/>
      <c r="Z76" s="93"/>
      <c r="AA76" s="93"/>
      <c r="AB76" s="78"/>
      <c r="AC76" s="92"/>
      <c r="AD76" s="87"/>
      <c r="AE76" s="87"/>
      <c r="AF76" s="98"/>
      <c r="BD76" s="49"/>
      <c r="BE76" s="50"/>
    </row>
  </sheetData>
  <mergeCells count="1">
    <mergeCell ref="A2:B2"/>
  </mergeCells>
  <phoneticPr fontId="3" type="noConversion"/>
  <printOptions verticalCentered="1"/>
  <pageMargins left="0.25" right="0.25" top="0.25" bottom="0.25" header="0.25" footer="0.2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10AM 141</vt:lpstr>
      <vt:lpstr>1PM 141</vt:lpstr>
      <vt:lpstr>142 1PM 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2015-06-16T22:24:22Z</cp:lastPrinted>
  <dcterms:created xsi:type="dcterms:W3CDTF">2015-03-30T19:14:36Z</dcterms:created>
  <dcterms:modified xsi:type="dcterms:W3CDTF">2015-06-21T15:51:15Z</dcterms:modified>
</cp:coreProperties>
</file>