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980" yWindow="500" windowWidth="25600" windowHeight="18400" tabRatio="500" activeTab="3"/>
  </bookViews>
  <sheets>
    <sheet name="1 pm" sheetId="1" r:id="rId1"/>
    <sheet name="830" sheetId="2" r:id="rId2"/>
    <sheet name="3p.m. " sheetId="3" r:id="rId3"/>
    <sheet name="World Regional" sheetId="4" r:id="rId4"/>
  </sheets>
  <definedNames>
    <definedName name="main_content" localSheetId="0">'1 pm'!#REF!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31" i="2" l="1"/>
  <c r="AV31" i="2"/>
  <c r="AU30" i="2"/>
  <c r="AV30" i="2"/>
  <c r="AU32" i="2"/>
  <c r="AV32" i="2"/>
  <c r="AU5" i="2"/>
  <c r="AV5" i="2"/>
  <c r="AU6" i="2"/>
  <c r="AV6" i="2"/>
  <c r="AU7" i="2"/>
  <c r="AV7" i="2"/>
  <c r="AU8" i="2"/>
  <c r="AV8" i="2"/>
  <c r="AU9" i="2"/>
  <c r="AV9" i="2"/>
  <c r="AU10" i="2"/>
  <c r="AV10" i="2"/>
  <c r="AU11" i="2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" i="2"/>
  <c r="AV4" i="2"/>
  <c r="AS3" i="3"/>
  <c r="AT3" i="3"/>
  <c r="AS4" i="3"/>
  <c r="AT4" i="3"/>
  <c r="AS5" i="3"/>
  <c r="AT5" i="3"/>
  <c r="AS6" i="3"/>
  <c r="AT6" i="3"/>
  <c r="AS7" i="3"/>
  <c r="AT7" i="3"/>
  <c r="AS8" i="3"/>
  <c r="AT8" i="3"/>
  <c r="AS9" i="3"/>
  <c r="AT9" i="3"/>
  <c r="AS10" i="3"/>
  <c r="AT10" i="3"/>
  <c r="AS11" i="3"/>
  <c r="AT11" i="3"/>
  <c r="AS12" i="3"/>
  <c r="AT12" i="3"/>
  <c r="AS13" i="3"/>
  <c r="AT13" i="3"/>
  <c r="AS14" i="3"/>
  <c r="AT14" i="3"/>
  <c r="AS15" i="3"/>
  <c r="AT15" i="3"/>
  <c r="AS16" i="3"/>
  <c r="AT16" i="3"/>
  <c r="AS17" i="3"/>
  <c r="AT17" i="3"/>
  <c r="AS18" i="3"/>
  <c r="AT18" i="3"/>
  <c r="AS19" i="3"/>
  <c r="AT19" i="3"/>
  <c r="AS20" i="3"/>
  <c r="AT20" i="3"/>
  <c r="AS21" i="3"/>
  <c r="AT21" i="3"/>
  <c r="AS22" i="3"/>
  <c r="AT22" i="3"/>
  <c r="AS23" i="3"/>
  <c r="AT23" i="3"/>
  <c r="AS24" i="3"/>
  <c r="AT24" i="3"/>
  <c r="AS25" i="3"/>
  <c r="AT25" i="3"/>
  <c r="AS26" i="3"/>
  <c r="AT26" i="3"/>
  <c r="AS27" i="3"/>
  <c r="AT27" i="3"/>
  <c r="AS28" i="3"/>
  <c r="AT28" i="3"/>
  <c r="AS29" i="3"/>
  <c r="AT29" i="3"/>
  <c r="AS30" i="3"/>
  <c r="AT30" i="3"/>
  <c r="AS31" i="3"/>
  <c r="AT31" i="3"/>
  <c r="AS32" i="3"/>
  <c r="AT32" i="3"/>
  <c r="AS33" i="3"/>
  <c r="AT33" i="3"/>
  <c r="AS34" i="3"/>
  <c r="AT34" i="3"/>
  <c r="AS35" i="3"/>
  <c r="AT35" i="3"/>
  <c r="AS2" i="3"/>
  <c r="AT2" i="3"/>
  <c r="AR3" i="1"/>
  <c r="AS3" i="1"/>
  <c r="AR4" i="1"/>
  <c r="AS4" i="1"/>
  <c r="AR5" i="1"/>
  <c r="AS5" i="1"/>
  <c r="AR6" i="1"/>
  <c r="AS6" i="1"/>
  <c r="AR7" i="1"/>
  <c r="AS7" i="1"/>
  <c r="AR8" i="1"/>
  <c r="AS8" i="1"/>
  <c r="AR9" i="1"/>
  <c r="AS9" i="1"/>
  <c r="AR10" i="1"/>
  <c r="AS10" i="1"/>
  <c r="AR11" i="1"/>
  <c r="AS11" i="1"/>
  <c r="AR12" i="1"/>
  <c r="AS12" i="1"/>
  <c r="AR13" i="1"/>
  <c r="AS13" i="1"/>
  <c r="AR14" i="1"/>
  <c r="AS14" i="1"/>
  <c r="AR15" i="1"/>
  <c r="AS15" i="1"/>
  <c r="AR16" i="1"/>
  <c r="AS16" i="1"/>
  <c r="AR17" i="1"/>
  <c r="AS17" i="1"/>
  <c r="AR18" i="1"/>
  <c r="AS18" i="1"/>
  <c r="AR19" i="1"/>
  <c r="AS19" i="1"/>
  <c r="AR20" i="1"/>
  <c r="AS20" i="1"/>
  <c r="AR21" i="1"/>
  <c r="AS21" i="1"/>
  <c r="AR22" i="1"/>
  <c r="AS22" i="1"/>
  <c r="AR23" i="1"/>
  <c r="AS23" i="1"/>
  <c r="AR24" i="1"/>
  <c r="AS24" i="1"/>
  <c r="AR25" i="1"/>
  <c r="AS25" i="1"/>
  <c r="AR26" i="1"/>
  <c r="AS26" i="1"/>
  <c r="AR27" i="1"/>
  <c r="AS27" i="1"/>
  <c r="AR28" i="1"/>
  <c r="AS28" i="1"/>
  <c r="AR29" i="1"/>
  <c r="AS29" i="1"/>
  <c r="AR30" i="1"/>
  <c r="AS30" i="1"/>
  <c r="AR31" i="1"/>
  <c r="AS31" i="1"/>
  <c r="AR32" i="1"/>
  <c r="AS32" i="1"/>
  <c r="AR33" i="1"/>
  <c r="AS33" i="1"/>
  <c r="AR34" i="1"/>
  <c r="AS34" i="1"/>
  <c r="AR35" i="1"/>
  <c r="AS35" i="1"/>
  <c r="AR2" i="1"/>
  <c r="AS2" i="1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I6" i="4"/>
  <c r="AI5" i="4"/>
  <c r="AI4" i="4"/>
  <c r="AI3" i="4"/>
  <c r="AI2" i="4"/>
  <c r="AM43" i="2"/>
</calcChain>
</file>

<file path=xl/sharedStrings.xml><?xml version="1.0" encoding="utf-8"?>
<sst xmlns="http://schemas.openxmlformats.org/spreadsheetml/2006/main" count="962" uniqueCount="429">
  <si>
    <t>Student ID</t>
  </si>
  <si>
    <t>L00576022</t>
  </si>
  <si>
    <r>
      <t>Coon, Joshua John</t>
    </r>
    <r>
      <rPr>
        <sz val="7.5"/>
        <color rgb="FFFF0000"/>
        <rFont val="Calibri"/>
        <family val="2"/>
        <scheme val="minor"/>
      </rPr>
      <t xml:space="preserve"> </t>
    </r>
  </si>
  <si>
    <t>L00532199</t>
  </si>
  <si>
    <r>
      <t>Crume, Landon M</t>
    </r>
    <r>
      <rPr>
        <sz val="7.5"/>
        <color rgb="FFFF0000"/>
        <rFont val="Calibri"/>
        <family val="2"/>
        <scheme val="minor"/>
      </rPr>
      <t xml:space="preserve"> </t>
    </r>
  </si>
  <si>
    <t>L00454609</t>
  </si>
  <si>
    <t xml:space="preserve">Davis, Alex </t>
  </si>
  <si>
    <t>L00576318</t>
  </si>
  <si>
    <r>
      <t>Edelman, Jamie Lee</t>
    </r>
    <r>
      <rPr>
        <sz val="7.5"/>
        <color rgb="FFFF0000"/>
        <rFont val="Calibri"/>
        <family val="2"/>
        <scheme val="minor"/>
      </rPr>
      <t xml:space="preserve"> </t>
    </r>
  </si>
  <si>
    <t>L00447382</t>
  </si>
  <si>
    <r>
      <t>Ferren, Derrick E</t>
    </r>
    <r>
      <rPr>
        <sz val="7.5"/>
        <color rgb="FFFF0000"/>
        <rFont val="Calibri"/>
        <family val="2"/>
        <scheme val="minor"/>
      </rPr>
      <t xml:space="preserve"> </t>
    </r>
  </si>
  <si>
    <t>L00026615</t>
  </si>
  <si>
    <r>
      <t>Fulton, Austin Lee</t>
    </r>
    <r>
      <rPr>
        <sz val="7.5"/>
        <color rgb="FFFF0000"/>
        <rFont val="Calibri"/>
        <family val="2"/>
        <scheme val="minor"/>
      </rPr>
      <t xml:space="preserve"> </t>
    </r>
  </si>
  <si>
    <t>L00483977</t>
  </si>
  <si>
    <t xml:space="preserve">Gates, Tyler </t>
  </si>
  <si>
    <t>L00574111</t>
  </si>
  <si>
    <r>
      <t>Gibson, Samuel A</t>
    </r>
    <r>
      <rPr>
        <sz val="7.5"/>
        <color rgb="FFFF0000"/>
        <rFont val="Calibri"/>
        <family val="2"/>
        <scheme val="minor"/>
      </rPr>
      <t xml:space="preserve"> </t>
    </r>
  </si>
  <si>
    <t>L00450032</t>
  </si>
  <si>
    <r>
      <t>Griffith, Paul E</t>
    </r>
    <r>
      <rPr>
        <sz val="7.5"/>
        <color rgb="FFFF0000"/>
        <rFont val="Calibri"/>
        <family val="2"/>
        <scheme val="minor"/>
      </rPr>
      <t xml:space="preserve"> </t>
    </r>
  </si>
  <si>
    <t>L00065070</t>
  </si>
  <si>
    <r>
      <t>Griggs, Evan David</t>
    </r>
    <r>
      <rPr>
        <sz val="7.5"/>
        <color rgb="FFFF0000"/>
        <rFont val="Calibri"/>
        <family val="2"/>
        <scheme val="minor"/>
      </rPr>
      <t xml:space="preserve"> </t>
    </r>
  </si>
  <si>
    <t>L00488778</t>
  </si>
  <si>
    <r>
      <t>Harris, Justin C</t>
    </r>
    <r>
      <rPr>
        <sz val="7.5"/>
        <color rgb="FFFF0000"/>
        <rFont val="Calibri"/>
        <family val="2"/>
        <scheme val="minor"/>
      </rPr>
      <t xml:space="preserve"> </t>
    </r>
  </si>
  <si>
    <t>L00092569</t>
  </si>
  <si>
    <r>
      <t>Hixson, Raymond Keith</t>
    </r>
    <r>
      <rPr>
        <sz val="7.5"/>
        <color rgb="FFFF0000"/>
        <rFont val="Calibri"/>
        <family val="2"/>
        <scheme val="minor"/>
      </rPr>
      <t xml:space="preserve"> </t>
    </r>
  </si>
  <si>
    <t>L00539919</t>
  </si>
  <si>
    <t xml:space="preserve">Lutz, Stephen </t>
  </si>
  <si>
    <t>L00570426</t>
  </si>
  <si>
    <r>
      <t>McCalmont, April E</t>
    </r>
    <r>
      <rPr>
        <sz val="7.5"/>
        <color rgb="FFFF0000"/>
        <rFont val="Calibri"/>
        <family val="2"/>
        <scheme val="minor"/>
      </rPr>
      <t xml:space="preserve"> </t>
    </r>
  </si>
  <si>
    <t>L00405990</t>
  </si>
  <si>
    <r>
      <t>McDonald, Quinn A</t>
    </r>
    <r>
      <rPr>
        <sz val="7.5"/>
        <color rgb="FFFF0000"/>
        <rFont val="Calibri"/>
        <family val="2"/>
        <scheme val="minor"/>
      </rPr>
      <t xml:space="preserve"> </t>
    </r>
  </si>
  <si>
    <t>L00494999</t>
  </si>
  <si>
    <r>
      <t>Medford, Nicole Louise</t>
    </r>
    <r>
      <rPr>
        <sz val="7.5"/>
        <color rgb="FFFF0000"/>
        <rFont val="Calibri"/>
        <family val="2"/>
        <scheme val="minor"/>
      </rPr>
      <t xml:space="preserve"> </t>
    </r>
  </si>
  <si>
    <t>L00548108</t>
  </si>
  <si>
    <r>
      <t>Morrison, Sabrina Erin</t>
    </r>
    <r>
      <rPr>
        <sz val="7.5"/>
        <color rgb="FFFF0000"/>
        <rFont val="Calibri"/>
        <family val="2"/>
        <scheme val="minor"/>
      </rPr>
      <t xml:space="preserve"> </t>
    </r>
  </si>
  <si>
    <t>L00551363</t>
  </si>
  <si>
    <t xml:space="preserve">Overlund, Ben </t>
  </si>
  <si>
    <t>L00531941</t>
  </si>
  <si>
    <t>L00564335</t>
  </si>
  <si>
    <r>
      <t>Park, Jessica L</t>
    </r>
    <r>
      <rPr>
        <sz val="7.5"/>
        <color rgb="FFFF0000"/>
        <rFont val="Calibri"/>
        <family val="2"/>
        <scheme val="minor"/>
      </rPr>
      <t xml:space="preserve"> </t>
    </r>
  </si>
  <si>
    <t>L00475246</t>
  </si>
  <si>
    <r>
      <t>Price, James E</t>
    </r>
    <r>
      <rPr>
        <sz val="7.5"/>
        <color rgb="FFFF0000"/>
        <rFont val="Calibri"/>
        <family val="2"/>
        <scheme val="minor"/>
      </rPr>
      <t xml:space="preserve"> </t>
    </r>
  </si>
  <si>
    <t>L00210433</t>
  </si>
  <si>
    <r>
      <t>Rodriguez, Edgar Nmi</t>
    </r>
    <r>
      <rPr>
        <sz val="7.5"/>
        <color rgb="FFFF0000"/>
        <rFont val="Calibri"/>
        <family val="2"/>
        <scheme val="minor"/>
      </rPr>
      <t xml:space="preserve"> </t>
    </r>
  </si>
  <si>
    <t>L00510597</t>
  </si>
  <si>
    <t xml:space="preserve">Sanchez, Shantel </t>
  </si>
  <si>
    <t>L00574052</t>
  </si>
  <si>
    <t>L00584965</t>
  </si>
  <si>
    <r>
      <t>Schmorde, Mikhail F</t>
    </r>
    <r>
      <rPr>
        <sz val="7.5"/>
        <color rgb="FFFF0000"/>
        <rFont val="Calibri"/>
        <family val="2"/>
        <scheme val="minor"/>
      </rPr>
      <t xml:space="preserve"> </t>
    </r>
  </si>
  <si>
    <t>L00464253</t>
  </si>
  <si>
    <t>L00578984</t>
  </si>
  <si>
    <r>
      <t>Wright, Alohilani W</t>
    </r>
    <r>
      <rPr>
        <sz val="7.5"/>
        <color rgb="FFFF0000"/>
        <rFont val="Calibri"/>
        <family val="2"/>
        <scheme val="minor"/>
      </rPr>
      <t xml:space="preserve"> </t>
    </r>
  </si>
  <si>
    <t>L00403614</t>
  </si>
  <si>
    <r>
      <t>Zylstra, Ethel G</t>
    </r>
    <r>
      <rPr>
        <sz val="7.5"/>
        <color rgb="FFFF0000"/>
        <rFont val="Calibri"/>
        <family val="2"/>
        <scheme val="minor"/>
      </rPr>
      <t xml:space="preserve"> </t>
    </r>
  </si>
  <si>
    <t>L00007713</t>
  </si>
  <si>
    <r>
      <t>Albertson, Karlee Anne</t>
    </r>
    <r>
      <rPr>
        <sz val="7.5"/>
        <color rgb="FFFF0000"/>
        <rFont val="Calibri"/>
        <family val="2"/>
        <scheme val="minor"/>
      </rPr>
      <t xml:space="preserve"> </t>
    </r>
  </si>
  <si>
    <t>L00576899</t>
  </si>
  <si>
    <t xml:space="preserve">Bennett, Logan </t>
  </si>
  <si>
    <t>L00518090</t>
  </si>
  <si>
    <r>
      <t>Budden, Christian Diedrich</t>
    </r>
    <r>
      <rPr>
        <sz val="7.5"/>
        <color rgb="FFFF0000"/>
        <rFont val="Calibri"/>
        <family val="2"/>
        <scheme val="minor"/>
      </rPr>
      <t xml:space="preserve"> </t>
    </r>
  </si>
  <si>
    <t>L00552901</t>
  </si>
  <si>
    <r>
      <t>Bupp, Christopher Scott</t>
    </r>
    <r>
      <rPr>
        <sz val="7.5"/>
        <color rgb="FFFF0000"/>
        <rFont val="Calibri"/>
        <family val="2"/>
        <scheme val="minor"/>
      </rPr>
      <t xml:space="preserve"> </t>
    </r>
  </si>
  <si>
    <t>L00559090</t>
  </si>
  <si>
    <r>
      <t>Church, Alexandria Suzanne</t>
    </r>
    <r>
      <rPr>
        <sz val="7.5"/>
        <color rgb="FFFF0000"/>
        <rFont val="Calibri"/>
        <family val="2"/>
        <scheme val="minor"/>
      </rPr>
      <t xml:space="preserve"> </t>
    </r>
  </si>
  <si>
    <t>L00551741</t>
  </si>
  <si>
    <t xml:space="preserve">Conaway, Andrew </t>
  </si>
  <si>
    <t>L00495728</t>
  </si>
  <si>
    <r>
      <t>Davidson, James Tucker</t>
    </r>
    <r>
      <rPr>
        <sz val="7.5"/>
        <color rgb="FFFF0000"/>
        <rFont val="Calibri"/>
        <family val="2"/>
        <scheme val="minor"/>
      </rPr>
      <t xml:space="preserve"> </t>
    </r>
  </si>
  <si>
    <t>L00543093</t>
  </si>
  <si>
    <r>
      <t>Dietz, Austin Henry</t>
    </r>
    <r>
      <rPr>
        <sz val="7.5"/>
        <color rgb="FFFF0000"/>
        <rFont val="Calibri"/>
        <family val="2"/>
        <scheme val="minor"/>
      </rPr>
      <t xml:space="preserve"> </t>
    </r>
  </si>
  <si>
    <t>L00556817</t>
  </si>
  <si>
    <r>
      <t>Dodds, Leland Whitacker</t>
    </r>
    <r>
      <rPr>
        <sz val="7.5"/>
        <color rgb="FFFF0000"/>
        <rFont val="Calibri"/>
        <family val="2"/>
        <scheme val="minor"/>
      </rPr>
      <t xml:space="preserve"> </t>
    </r>
  </si>
  <si>
    <t>L00552513</t>
  </si>
  <si>
    <r>
      <t>Fowler, Joshua Cameron</t>
    </r>
    <r>
      <rPr>
        <sz val="7.5"/>
        <color rgb="FFFF0000"/>
        <rFont val="Calibri"/>
        <family val="2"/>
        <scheme val="minor"/>
      </rPr>
      <t xml:space="preserve"> </t>
    </r>
  </si>
  <si>
    <t>L00493138</t>
  </si>
  <si>
    <r>
      <t>Frahm, Alisa Dawn</t>
    </r>
    <r>
      <rPr>
        <sz val="7.5"/>
        <color rgb="FFFF0000"/>
        <rFont val="Calibri"/>
        <family val="2"/>
        <scheme val="minor"/>
      </rPr>
      <t xml:space="preserve"> </t>
    </r>
  </si>
  <si>
    <t>L00120067</t>
  </si>
  <si>
    <r>
      <t>Hoefer, Emily Joan</t>
    </r>
    <r>
      <rPr>
        <sz val="7.5"/>
        <color rgb="FFFF0000"/>
        <rFont val="Calibri"/>
        <family val="2"/>
        <scheme val="minor"/>
      </rPr>
      <t xml:space="preserve"> </t>
    </r>
  </si>
  <si>
    <t>L00516192</t>
  </si>
  <si>
    <t xml:space="preserve">Jannelli, Anthony </t>
  </si>
  <si>
    <t>L00496904</t>
  </si>
  <si>
    <r>
      <t>Johnson, Chelsea Maureen</t>
    </r>
    <r>
      <rPr>
        <sz val="7.5"/>
        <color rgb="FFFF0000"/>
        <rFont val="Calibri"/>
        <family val="2"/>
        <scheme val="minor"/>
      </rPr>
      <t xml:space="preserve"> </t>
    </r>
  </si>
  <si>
    <t>L00532596</t>
  </si>
  <si>
    <r>
      <t>Johnson, Edwin Paul</t>
    </r>
    <r>
      <rPr>
        <sz val="7.5"/>
        <color rgb="FFFF0000"/>
        <rFont val="Calibri"/>
        <family val="2"/>
        <scheme val="minor"/>
      </rPr>
      <t xml:space="preserve"> </t>
    </r>
  </si>
  <si>
    <t>L00559649</t>
  </si>
  <si>
    <r>
      <t>Lamien, Christiane Lemin</t>
    </r>
    <r>
      <rPr>
        <sz val="7.5"/>
        <color rgb="FFFF0000"/>
        <rFont val="Calibri"/>
        <family val="2"/>
        <scheme val="minor"/>
      </rPr>
      <t xml:space="preserve"> </t>
    </r>
  </si>
  <si>
    <t>L00556995</t>
  </si>
  <si>
    <t xml:space="preserve">Maddess, Shane </t>
  </si>
  <si>
    <t>L00135921</t>
  </si>
  <si>
    <r>
      <t>Marshall, Tyler D</t>
    </r>
    <r>
      <rPr>
        <sz val="7.5"/>
        <color rgb="FFFF0000"/>
        <rFont val="Calibri"/>
        <family val="2"/>
        <scheme val="minor"/>
      </rPr>
      <t xml:space="preserve"> </t>
    </r>
  </si>
  <si>
    <t>L00549840</t>
  </si>
  <si>
    <r>
      <t>Morgan, Joshua Michael</t>
    </r>
    <r>
      <rPr>
        <sz val="7.5"/>
        <color rgb="FFFF0000"/>
        <rFont val="Calibri"/>
        <family val="2"/>
        <scheme val="minor"/>
      </rPr>
      <t xml:space="preserve"> </t>
    </r>
  </si>
  <si>
    <t>L00556596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</si>
  <si>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</si>
  <si>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</si>
  <si>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Parker, Sky Mystic</t>
    </r>
    <r>
      <rPr>
        <sz val="7.5"/>
        <color rgb="FFFF0000"/>
        <rFont val="Calibri"/>
        <family val="2"/>
        <scheme val="minor"/>
      </rPr>
      <t xml:space="preserve"> </t>
    </r>
  </si>
  <si>
    <t>L00539246</t>
  </si>
  <si>
    <r>
      <t>Purgason, Beverly Ann</t>
    </r>
    <r>
      <rPr>
        <sz val="7.5"/>
        <color rgb="FFFF0000"/>
        <rFont val="Calibri"/>
        <family val="2"/>
        <scheme val="minor"/>
      </rPr>
      <t xml:space="preserve"> </t>
    </r>
  </si>
  <si>
    <t>L00536417</t>
  </si>
  <si>
    <t xml:space="preserve">Quesenberry, Jessica </t>
  </si>
  <si>
    <t>L00089553</t>
  </si>
  <si>
    <r>
      <t>Robertson, Anna Augusta</t>
    </r>
    <r>
      <rPr>
        <sz val="7.5"/>
        <color rgb="FFFF0000"/>
        <rFont val="Calibri"/>
        <family val="2"/>
        <scheme val="minor"/>
      </rPr>
      <t xml:space="preserve"> </t>
    </r>
  </si>
  <si>
    <t>L00558341</t>
  </si>
  <si>
    <r>
      <t>Shaw, Daniel Patrick</t>
    </r>
    <r>
      <rPr>
        <sz val="7.5"/>
        <color rgb="FFFF0000"/>
        <rFont val="Calibri"/>
        <family val="2"/>
        <scheme val="minor"/>
      </rPr>
      <t xml:space="preserve"> </t>
    </r>
  </si>
  <si>
    <t>L00549036</t>
  </si>
  <si>
    <r>
      <t>Sifuentez, Nikolas A</t>
    </r>
    <r>
      <rPr>
        <sz val="7.5"/>
        <color rgb="FFFF0000"/>
        <rFont val="Calibri"/>
        <family val="2"/>
        <scheme val="minor"/>
      </rPr>
      <t xml:space="preserve"> </t>
    </r>
  </si>
  <si>
    <t>L00157013</t>
  </si>
  <si>
    <t xml:space="preserve">Sitterley, Michael </t>
  </si>
  <si>
    <t>L00274341</t>
  </si>
  <si>
    <t xml:space="preserve">Su, Ning </t>
  </si>
  <si>
    <t>L00583805</t>
  </si>
  <si>
    <r>
      <t>Tittelfitz, Jensen M</t>
    </r>
    <r>
      <rPr>
        <sz val="7.5"/>
        <color rgb="FFFF0000"/>
        <rFont val="Calibri"/>
        <family val="2"/>
        <scheme val="minor"/>
      </rPr>
      <t xml:space="preserve"> </t>
    </r>
  </si>
  <si>
    <t>L00492753</t>
  </si>
  <si>
    <r>
      <t>Walker, Caryssa Nicholle</t>
    </r>
    <r>
      <rPr>
        <sz val="7.5"/>
        <color rgb="FFFF0000"/>
        <rFont val="Calibri"/>
        <family val="2"/>
        <scheme val="minor"/>
      </rPr>
      <t xml:space="preserve"> </t>
    </r>
  </si>
  <si>
    <t>L00547680</t>
  </si>
  <si>
    <r>
      <t>Wilson, Macaulay Lynn</t>
    </r>
    <r>
      <rPr>
        <sz val="7.5"/>
        <color rgb="FFFF0000"/>
        <rFont val="Calibri"/>
        <family val="2"/>
        <scheme val="minor"/>
      </rPr>
      <t xml:space="preserve"> </t>
    </r>
  </si>
  <si>
    <t>L00576079</t>
  </si>
  <si>
    <t xml:space="preserve">Zollman, Shaina </t>
  </si>
  <si>
    <t>L00573291</t>
  </si>
  <si>
    <t>L00052849</t>
  </si>
  <si>
    <t>Haddad Amber</t>
  </si>
  <si>
    <r>
      <t>Bailey, Christina Nichole</t>
    </r>
    <r>
      <rPr>
        <sz val="7.5"/>
        <color rgb="FFFF0000"/>
        <rFont val="Calibri"/>
        <family val="2"/>
        <scheme val="minor"/>
      </rPr>
      <t xml:space="preserve"> </t>
    </r>
  </si>
  <si>
    <t>L00513193</t>
  </si>
  <si>
    <r>
      <t>Bissett, Hamilton Whithed</t>
    </r>
    <r>
      <rPr>
        <sz val="7.5"/>
        <color rgb="FFFF0000"/>
        <rFont val="Calibri"/>
        <family val="2"/>
        <scheme val="minor"/>
      </rPr>
      <t xml:space="preserve"> </t>
    </r>
  </si>
  <si>
    <t>L00554745</t>
  </si>
  <si>
    <r>
      <t>Briggs, Michael W</t>
    </r>
    <r>
      <rPr>
        <sz val="7.5"/>
        <color rgb="FFFF0000"/>
        <rFont val="Calibri"/>
        <family val="2"/>
        <scheme val="minor"/>
      </rPr>
      <t xml:space="preserve"> </t>
    </r>
  </si>
  <si>
    <t>L00544377</t>
  </si>
  <si>
    <t xml:space="preserve">Dougherty, Jonathan </t>
  </si>
  <si>
    <t>L00579660</t>
  </si>
  <si>
    <r>
      <t>Farrell, Ashley Ann</t>
    </r>
    <r>
      <rPr>
        <sz val="7.5"/>
        <color rgb="FFFF0000"/>
        <rFont val="Calibri"/>
        <family val="2"/>
        <scheme val="minor"/>
      </rPr>
      <t xml:space="preserve"> </t>
    </r>
  </si>
  <si>
    <t>L00474832</t>
  </si>
  <si>
    <r>
      <t>Harrison, Justin Robbie</t>
    </r>
    <r>
      <rPr>
        <sz val="7.5"/>
        <color rgb="FFFF0000"/>
        <rFont val="Calibri"/>
        <family val="2"/>
        <scheme val="minor"/>
      </rPr>
      <t xml:space="preserve"> </t>
    </r>
  </si>
  <si>
    <t>L00482643</t>
  </si>
  <si>
    <t xml:space="preserve">He, Xie </t>
  </si>
  <si>
    <t>L00571586</t>
  </si>
  <si>
    <t xml:space="preserve">Helikson, Austin </t>
  </si>
  <si>
    <t>L00543939</t>
  </si>
  <si>
    <t xml:space="preserve">Helm, Mariah </t>
  </si>
  <si>
    <t>L00572296</t>
  </si>
  <si>
    <t>L00517739</t>
  </si>
  <si>
    <t xml:space="preserve">Leno, Kelsee </t>
  </si>
  <si>
    <t>L00473400</t>
  </si>
  <si>
    <t xml:space="preserve">Meyer, Taylor </t>
  </si>
  <si>
    <t>L00496822</t>
  </si>
  <si>
    <r>
      <t>Nguyen, Tiana Fae</t>
    </r>
    <r>
      <rPr>
        <sz val="7.5"/>
        <color rgb="FFFF0000"/>
        <rFont val="Calibri"/>
        <family val="2"/>
        <scheme val="minor"/>
      </rPr>
      <t xml:space="preserve"> </t>
    </r>
  </si>
  <si>
    <t>L00536176</t>
  </si>
  <si>
    <t xml:space="preserve">Nolan, Tyler </t>
  </si>
  <si>
    <t>L00478408</t>
  </si>
  <si>
    <r>
      <t>Noteboom, Cody Dustin</t>
    </r>
    <r>
      <rPr>
        <sz val="7.5"/>
        <color rgb="FFFF0000"/>
        <rFont val="Calibri"/>
        <family val="2"/>
        <scheme val="minor"/>
      </rPr>
      <t xml:space="preserve"> </t>
    </r>
  </si>
  <si>
    <t>L00530200</t>
  </si>
  <si>
    <r>
      <t>Perry, Devin Alexander</t>
    </r>
    <r>
      <rPr>
        <sz val="7.5"/>
        <color rgb="FFFF0000"/>
        <rFont val="Calibri"/>
        <family val="2"/>
        <scheme val="minor"/>
      </rPr>
      <t xml:space="preserve"> </t>
    </r>
  </si>
  <si>
    <t>L00534766</t>
  </si>
  <si>
    <t xml:space="preserve">Plummer, Donald </t>
  </si>
  <si>
    <t>L00479620</t>
  </si>
  <si>
    <r>
      <t>Poeschl, Amy Lena</t>
    </r>
    <r>
      <rPr>
        <sz val="7.5"/>
        <color rgb="FFFF0000"/>
        <rFont val="Calibri"/>
        <family val="2"/>
        <scheme val="minor"/>
      </rPr>
      <t xml:space="preserve"> </t>
    </r>
  </si>
  <si>
    <t>L00496393</t>
  </si>
  <si>
    <r>
      <t>Reed, Kyle Dean</t>
    </r>
    <r>
      <rPr>
        <sz val="7.5"/>
        <color rgb="FFFF0000"/>
        <rFont val="Calibri"/>
        <family val="2"/>
        <scheme val="minor"/>
      </rPr>
      <t xml:space="preserve"> </t>
    </r>
  </si>
  <si>
    <t>L00579821</t>
  </si>
  <si>
    <r>
      <t>Rocha, Aaron E</t>
    </r>
    <r>
      <rPr>
        <sz val="7.5"/>
        <color rgb="FFFF0000"/>
        <rFont val="Calibri"/>
        <family val="2"/>
        <scheme val="minor"/>
      </rPr>
      <t xml:space="preserve"> </t>
    </r>
  </si>
  <si>
    <t>L00479196</t>
  </si>
  <si>
    <r>
      <t>Sagen, Kramer Scott</t>
    </r>
    <r>
      <rPr>
        <sz val="7.5"/>
        <color rgb="FFFF0000"/>
        <rFont val="Calibri"/>
        <family val="2"/>
        <scheme val="minor"/>
      </rPr>
      <t xml:space="preserve"> </t>
    </r>
  </si>
  <si>
    <t>L00549846</t>
  </si>
  <si>
    <t xml:space="preserve">Schuler, Alexandra </t>
  </si>
  <si>
    <t>L00564487</t>
  </si>
  <si>
    <t>L00545535</t>
  </si>
  <si>
    <r>
      <t>Towne, Alex William</t>
    </r>
    <r>
      <rPr>
        <sz val="7.5"/>
        <color rgb="FFFF0000"/>
        <rFont val="Calibri"/>
        <family val="2"/>
        <scheme val="minor"/>
      </rPr>
      <t xml:space="preserve"> </t>
    </r>
  </si>
  <si>
    <t>L00574939</t>
  </si>
  <si>
    <t>L00502220</t>
  </si>
  <si>
    <t xml:space="preserve">1 p.m. </t>
  </si>
  <si>
    <t>L00548030</t>
  </si>
  <si>
    <t>L00490827</t>
  </si>
  <si>
    <t>L00553440</t>
  </si>
  <si>
    <t xml:space="preserve">Cramblit, Zachary </t>
  </si>
  <si>
    <t>L00535094</t>
  </si>
  <si>
    <t>L00571191</t>
  </si>
  <si>
    <t xml:space="preserve">Geil, Alicia </t>
  </si>
  <si>
    <t>L00493923</t>
  </si>
  <si>
    <t>L00537625</t>
  </si>
  <si>
    <t>L00575293</t>
  </si>
  <si>
    <t xml:space="preserve">La Vine, Benjamin </t>
  </si>
  <si>
    <t>L00565304</t>
  </si>
  <si>
    <t>L00244794</t>
  </si>
  <si>
    <t xml:space="preserve">Nguyen, Duc </t>
  </si>
  <si>
    <t>L00534742</t>
  </si>
  <si>
    <t>L00534603</t>
  </si>
  <si>
    <t>L00562562</t>
  </si>
  <si>
    <t>L00179151</t>
  </si>
  <si>
    <t>L00502086</t>
  </si>
  <si>
    <t>L00568796</t>
  </si>
  <si>
    <t>L00526658</t>
  </si>
  <si>
    <t>L00543538</t>
  </si>
  <si>
    <t>L00540814</t>
  </si>
  <si>
    <t>L00568525</t>
  </si>
  <si>
    <t>L00559409</t>
  </si>
  <si>
    <t>L00542948</t>
  </si>
  <si>
    <t xml:space="preserve">Zhang, Yi </t>
  </si>
  <si>
    <t>L00585071</t>
  </si>
  <si>
    <t>WORLD REGIONAL  42491</t>
  </si>
  <si>
    <t>Poppe  Tyler</t>
  </si>
  <si>
    <t>L00438663</t>
  </si>
  <si>
    <t>42923               3 p.m.</t>
  </si>
  <si>
    <t>41278   1 p.m.</t>
  </si>
  <si>
    <t xml:space="preserve">41370   8:30 </t>
  </si>
  <si>
    <t>Belgium</t>
  </si>
  <si>
    <t>Bolivia</t>
  </si>
  <si>
    <t>Cambodia</t>
  </si>
  <si>
    <t>Cameroon</t>
  </si>
  <si>
    <t xml:space="preserve">Chile </t>
  </si>
  <si>
    <t>Denmark</t>
  </si>
  <si>
    <t>Ivory Coast</t>
  </si>
  <si>
    <t xml:space="preserve">Jordan </t>
  </si>
  <si>
    <t>Kenya</t>
  </si>
  <si>
    <t>Malaysia &amp; Singapore</t>
  </si>
  <si>
    <t>Mozambique</t>
  </si>
  <si>
    <t>Myanmar (Burma)</t>
  </si>
  <si>
    <t xml:space="preserve">Nigeria </t>
  </si>
  <si>
    <t>Norway</t>
  </si>
  <si>
    <t>Oman</t>
  </si>
  <si>
    <t>Saudi Arabia</t>
  </si>
  <si>
    <t>Tanzania</t>
  </si>
  <si>
    <t>Togo and Benin</t>
  </si>
  <si>
    <t>United Arab Emirates</t>
  </si>
  <si>
    <t>Uruguay</t>
  </si>
  <si>
    <t>Vietnam</t>
  </si>
  <si>
    <t>Malawi</t>
  </si>
  <si>
    <t>Davis Monica</t>
  </si>
  <si>
    <t>L 00543042</t>
  </si>
  <si>
    <t>Yeman</t>
  </si>
  <si>
    <t>Gamboa Anthony</t>
  </si>
  <si>
    <t xml:space="preserve">L00504114 </t>
  </si>
  <si>
    <t>Hennricks  Joe</t>
  </si>
  <si>
    <t>L00557983</t>
  </si>
  <si>
    <t>Netherlands</t>
  </si>
  <si>
    <t>Gabon</t>
  </si>
  <si>
    <t>L00583757</t>
  </si>
  <si>
    <t>Sehgal  Stephen</t>
  </si>
  <si>
    <t>McNatt  Lindsey</t>
  </si>
  <si>
    <t>L00490063</t>
  </si>
  <si>
    <t>F wk2</t>
  </si>
  <si>
    <t>Mwk3</t>
  </si>
  <si>
    <t>W  wk3</t>
  </si>
  <si>
    <t>F  wk3</t>
  </si>
  <si>
    <t>M wk 4</t>
  </si>
  <si>
    <t>W wk4</t>
  </si>
  <si>
    <t xml:space="preserve">F   wk4 </t>
  </si>
  <si>
    <t xml:space="preserve">M  wk5 </t>
  </si>
  <si>
    <t>W wk5</t>
  </si>
  <si>
    <t>M wk 1</t>
  </si>
  <si>
    <t>W wk1</t>
  </si>
  <si>
    <t>F  wk 1</t>
  </si>
  <si>
    <t>M wk 2</t>
  </si>
  <si>
    <t>*</t>
  </si>
  <si>
    <t xml:space="preserve">* funeral                   S= sick  </t>
  </si>
  <si>
    <t xml:space="preserve">Sterling, LEXI Alexandra </t>
  </si>
  <si>
    <t>Keosky  Andrew</t>
  </si>
  <si>
    <t>L00541811</t>
  </si>
  <si>
    <t>Levere  Abby</t>
  </si>
  <si>
    <t>Bergstrom  Wolfgang</t>
  </si>
  <si>
    <t>L00555945</t>
  </si>
  <si>
    <t>Danel Guns</t>
  </si>
  <si>
    <t xml:space="preserve">L </t>
  </si>
  <si>
    <t>apr 5 bonus Q</t>
  </si>
  <si>
    <t>CAT perfect score</t>
  </si>
  <si>
    <t>bonus points</t>
  </si>
  <si>
    <t xml:space="preserve">bonus points </t>
  </si>
  <si>
    <t>perfect score</t>
  </si>
  <si>
    <t>4/5 quiz</t>
  </si>
  <si>
    <t>L00094545</t>
  </si>
  <si>
    <t xml:space="preserve">Alexander  Jason </t>
  </si>
  <si>
    <t>4/5 Quiz</t>
  </si>
  <si>
    <t>THUR WK1</t>
  </si>
  <si>
    <t>TUES WK 1</t>
  </si>
  <si>
    <t>Olson, Abigail</t>
  </si>
  <si>
    <t xml:space="preserve">Stelzenmueller Stefan </t>
  </si>
  <si>
    <t xml:space="preserve">Hood, MAX Madison </t>
  </si>
  <si>
    <t>Ferrell Justin</t>
  </si>
  <si>
    <t>Young, Jeremy</t>
  </si>
  <si>
    <t>Bautista, Stephanie</t>
  </si>
  <si>
    <t xml:space="preserve">Iona Richards </t>
  </si>
  <si>
    <t>Tues 4/9</t>
  </si>
  <si>
    <t>ASGN 1 PHYSICAL</t>
  </si>
  <si>
    <t>quiz 4/12</t>
  </si>
  <si>
    <t>MAPS QUIZ 4/12</t>
  </si>
  <si>
    <t>Alexander  Jason</t>
  </si>
  <si>
    <t>quiz 4/19</t>
  </si>
  <si>
    <t>no roll4/17/2013</t>
  </si>
  <si>
    <t>?</t>
  </si>
  <si>
    <t>MAP  4/12</t>
  </si>
  <si>
    <t>Lect quiz</t>
  </si>
  <si>
    <t>Mak Chorntyng</t>
  </si>
  <si>
    <t>9?</t>
  </si>
  <si>
    <t>MAP QUIZ 4/12</t>
  </si>
  <si>
    <t>Bruinier, James L</t>
  </si>
  <si>
    <t>Papadimitriou, Andrea</t>
  </si>
  <si>
    <t>Lect Quiz 4/12</t>
  </si>
  <si>
    <t>W 4/17</t>
  </si>
  <si>
    <t>F 4/19</t>
  </si>
  <si>
    <t xml:space="preserve">Schechtman, Emily </t>
  </si>
  <si>
    <r>
      <t>Hughes, (Devi) Si Dasi</t>
    </r>
    <r>
      <rPr>
        <sz val="7.5"/>
        <color rgb="FFFF0000"/>
        <rFont val="Calibri"/>
        <family val="2"/>
        <scheme val="minor"/>
      </rPr>
      <t xml:space="preserve"> </t>
    </r>
  </si>
  <si>
    <r>
      <t xml:space="preserve">Zimmermann, Millie </t>
    </r>
    <r>
      <rPr>
        <sz val="7.5"/>
        <color rgb="FFFF0000"/>
        <rFont val="Calibri"/>
        <family val="2"/>
        <scheme val="minor"/>
      </rPr>
      <t xml:space="preserve"> </t>
    </r>
  </si>
  <si>
    <t>Tue4/16</t>
  </si>
  <si>
    <t>Thu 4/18</t>
  </si>
  <si>
    <t>S</t>
  </si>
  <si>
    <t>U</t>
  </si>
  <si>
    <t>SE Asia</t>
  </si>
  <si>
    <t>Latin Amer Tue wk2</t>
  </si>
  <si>
    <t>Thu 4/11</t>
  </si>
  <si>
    <t>lec quiz</t>
  </si>
  <si>
    <t>Keosky Andrew</t>
  </si>
  <si>
    <t>4/19/quiz</t>
  </si>
  <si>
    <t>assign 2 Core bib week3</t>
  </si>
  <si>
    <t>bonus map quiz</t>
  </si>
  <si>
    <t>F 4/26</t>
  </si>
  <si>
    <t>Exam 1</t>
  </si>
  <si>
    <t>Europe map</t>
  </si>
  <si>
    <t>Agriculture</t>
  </si>
  <si>
    <t>5/2/2013 THUR</t>
  </si>
  <si>
    <t>EXAM 1 AVERAGE 70%</t>
  </si>
  <si>
    <t xml:space="preserve">quiz SS africa </t>
  </si>
  <si>
    <t>5/9  NO  AFRICA</t>
  </si>
  <si>
    <t>NORTHERN EUROPE</t>
  </si>
  <si>
    <t>SOUTHEAST ASIA</t>
  </si>
  <si>
    <t>Trump</t>
  </si>
  <si>
    <t>SOUTHERN CONE S.A.</t>
  </si>
  <si>
    <t>SAUDI PENNINSULA</t>
  </si>
  <si>
    <t>WEST AFRICA</t>
  </si>
  <si>
    <t>EAST AFRICA</t>
  </si>
  <si>
    <t>SE ASIA</t>
  </si>
  <si>
    <t>1-</t>
  </si>
  <si>
    <t>Exam 1 4/29</t>
  </si>
  <si>
    <t>5/1 no roll</t>
  </si>
  <si>
    <t>W</t>
  </si>
  <si>
    <t>M</t>
  </si>
  <si>
    <t>5/3no class</t>
  </si>
  <si>
    <t>dew quiz</t>
  </si>
  <si>
    <t>quiz 5/10</t>
  </si>
  <si>
    <t>exam 2 5/15</t>
  </si>
  <si>
    <t>n</t>
  </si>
  <si>
    <t>o</t>
  </si>
  <si>
    <t>c</t>
  </si>
  <si>
    <t>l</t>
  </si>
  <si>
    <t>a</t>
  </si>
  <si>
    <t>s</t>
  </si>
  <si>
    <t>Demography</t>
  </si>
  <si>
    <t>MIDTERM GRADE A/B</t>
  </si>
  <si>
    <t>MIDTERM GRADE B/C</t>
  </si>
  <si>
    <t>MIDTERM GRADE F</t>
  </si>
  <si>
    <t>MIDTERM GRADE D</t>
  </si>
  <si>
    <t>MIDTERM GRADE A</t>
  </si>
  <si>
    <t>MIDTERM GRADE C/D</t>
  </si>
  <si>
    <t>MIDTERM GRADE B</t>
  </si>
  <si>
    <t>MIDTERM GRADE D/F</t>
  </si>
  <si>
    <r>
      <t xml:space="preserve">Cardwell, Daniel </t>
    </r>
    <r>
      <rPr>
        <sz val="10"/>
        <color rgb="FFFF0000"/>
        <rFont val="Calibri"/>
        <scheme val="minor"/>
      </rPr>
      <t xml:space="preserve"> </t>
    </r>
  </si>
  <si>
    <r>
      <t>Kennedy, Simon</t>
    </r>
    <r>
      <rPr>
        <sz val="10"/>
        <color rgb="FFFF0000"/>
        <rFont val="Calibri"/>
        <scheme val="minor"/>
      </rPr>
      <t xml:space="preserve"> </t>
    </r>
  </si>
  <si>
    <r>
      <t xml:space="preserve">Martinez, Keith </t>
    </r>
    <r>
      <rPr>
        <sz val="10"/>
        <color rgb="FFFF0000"/>
        <rFont val="Calibri"/>
        <scheme val="minor"/>
      </rPr>
      <t xml:space="preserve"> </t>
    </r>
  </si>
  <si>
    <r>
      <t>Nguyen, Hoang</t>
    </r>
    <r>
      <rPr>
        <sz val="10"/>
        <color rgb="FFFF0000"/>
        <rFont val="Calibri"/>
        <scheme val="minor"/>
      </rPr>
      <t xml:space="preserve"> </t>
    </r>
  </si>
  <si>
    <r>
      <t>Organ, Calyn D</t>
    </r>
    <r>
      <rPr>
        <sz val="10"/>
        <color rgb="FFFF0000"/>
        <rFont val="Calibri"/>
        <scheme val="minor"/>
      </rPr>
      <t xml:space="preserve"> </t>
    </r>
  </si>
  <si>
    <r>
      <t>Phillips, Karen</t>
    </r>
    <r>
      <rPr>
        <sz val="10"/>
        <color rgb="FFFF0000"/>
        <rFont val="Calibri"/>
        <scheme val="minor"/>
      </rPr>
      <t xml:space="preserve"> </t>
    </r>
  </si>
  <si>
    <r>
      <t>Pritchett, MAX  J</t>
    </r>
    <r>
      <rPr>
        <sz val="10"/>
        <color rgb="FFFF0000"/>
        <rFont val="Calibri"/>
        <scheme val="minor"/>
      </rPr>
      <t xml:space="preserve"> </t>
    </r>
  </si>
  <si>
    <r>
      <t>Roberts, Robert J</t>
    </r>
    <r>
      <rPr>
        <sz val="10"/>
        <color rgb="FFFF0000"/>
        <rFont val="Calibri"/>
        <scheme val="minor"/>
      </rPr>
      <t xml:space="preserve"> </t>
    </r>
  </si>
  <si>
    <r>
      <t>Schmidt, Danial</t>
    </r>
    <r>
      <rPr>
        <sz val="10"/>
        <color rgb="FFFF0000"/>
        <rFont val="Calibri"/>
        <scheme val="minor"/>
      </rPr>
      <t xml:space="preserve"> </t>
    </r>
  </si>
  <si>
    <r>
      <t>Teigland, Kimberly</t>
    </r>
    <r>
      <rPr>
        <sz val="10"/>
        <color rgb="FFFF0000"/>
        <rFont val="Calibri"/>
        <scheme val="minor"/>
      </rPr>
      <t xml:space="preserve"> </t>
    </r>
  </si>
  <si>
    <t xml:space="preserve">TrumpSalvatore ChunPu </t>
  </si>
  <si>
    <r>
      <t xml:space="preserve">Vagher, Taylor </t>
    </r>
    <r>
      <rPr>
        <sz val="10"/>
        <color rgb="FFFF0000"/>
        <rFont val="Calibri"/>
        <scheme val="minor"/>
      </rPr>
      <t xml:space="preserve"> </t>
    </r>
  </si>
  <si>
    <t>exam 2</t>
  </si>
  <si>
    <t>exam 1</t>
  </si>
  <si>
    <t>Map 5/10/2013</t>
  </si>
  <si>
    <t>Mark Mak</t>
  </si>
  <si>
    <t>5/15 test2</t>
  </si>
  <si>
    <t>a+</t>
  </si>
  <si>
    <t>B</t>
  </si>
  <si>
    <t>B+</t>
  </si>
  <si>
    <t>A</t>
  </si>
  <si>
    <t>A-</t>
  </si>
  <si>
    <t>B.</t>
  </si>
  <si>
    <t>Gamboa, Anthony</t>
  </si>
  <si>
    <t>X</t>
  </si>
  <si>
    <t>F</t>
  </si>
  <si>
    <t>D</t>
  </si>
  <si>
    <t>A.</t>
  </si>
  <si>
    <t>attendence</t>
  </si>
  <si>
    <t>Beverly Puurgason no map points included</t>
  </si>
  <si>
    <t>NO maps points. but Includes  all bonus and officlal</t>
  </si>
  <si>
    <t>CENTRAL ASIA5/23/2013</t>
  </si>
  <si>
    <t>quiz wed 5/22</t>
  </si>
  <si>
    <t>Karst5/29/2013</t>
  </si>
  <si>
    <t>LCC map5/31/2013</t>
  </si>
  <si>
    <t>field exercise</t>
  </si>
  <si>
    <t>mammmoth cave</t>
  </si>
  <si>
    <t>karst</t>
  </si>
  <si>
    <t>Eugene east topo</t>
  </si>
  <si>
    <t>POWELL</t>
  </si>
  <si>
    <t>fri 6/1</t>
  </si>
  <si>
    <t>C</t>
  </si>
  <si>
    <t>world map</t>
  </si>
  <si>
    <t>MAP AVERAGE</t>
  </si>
  <si>
    <t xml:space="preserve">F </t>
  </si>
  <si>
    <t xml:space="preserve">MID-TERM bibliog </t>
  </si>
  <si>
    <t xml:space="preserve">powell </t>
  </si>
  <si>
    <t>CRITIQUE</t>
  </si>
  <si>
    <t>attendance</t>
  </si>
  <si>
    <t>bonus exercise</t>
  </si>
  <si>
    <t>attend</t>
  </si>
  <si>
    <t>bonus exwecise</t>
  </si>
  <si>
    <t>final exam</t>
  </si>
  <si>
    <t>C+</t>
  </si>
  <si>
    <t>A+</t>
  </si>
  <si>
    <t>B-</t>
  </si>
  <si>
    <t>BONUS EXERCISE</t>
  </si>
  <si>
    <t>QUIZ POINTS 3</t>
  </si>
  <si>
    <t xml:space="preserve">ATTEND </t>
  </si>
  <si>
    <t>BONUS QUIZ 1</t>
  </si>
  <si>
    <t>C-</t>
  </si>
  <si>
    <t xml:space="preserve">WITHOUT MAP </t>
  </si>
  <si>
    <t>NO MAP PERFECT PTS</t>
  </si>
  <si>
    <t xml:space="preserve">A </t>
  </si>
  <si>
    <t>Beverly Purgason no map pts</t>
  </si>
  <si>
    <t xml:space="preserve">Waldrop, Madison </t>
  </si>
  <si>
    <t>final paper</t>
  </si>
  <si>
    <t>PRESENTATION</t>
  </si>
  <si>
    <t>%</t>
  </si>
  <si>
    <t>MAP 10%</t>
  </si>
  <si>
    <t>I</t>
  </si>
  <si>
    <t>20%PARTICIP</t>
  </si>
  <si>
    <t xml:space="preserve">10% ASSIGN AVERAGE </t>
  </si>
  <si>
    <t xml:space="preserve">B. </t>
  </si>
  <si>
    <t xml:space="preserve">A. </t>
  </si>
  <si>
    <t>COURSE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</si>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</sst>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;@"/>
    <numFmt numFmtId="165" formatCode="0.0%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scheme val="minor"/>
    </font>
    <font>
      <sz val="12"/>
      <color rgb="FF000000"/>
      <name val="Calibri"/>
      <family val="2"/>
      <scheme val="minor"/>
    </font>
    <font>
      <i/>
      <sz val="16"/>
      <color theme="1"/>
      <name val="Calibri"/>
      <scheme val="minor"/>
    </font>
    <font>
      <sz val="10"/>
      <color theme="1"/>
      <name val="Arial"/>
      <charset val="204"/>
    </font>
    <font>
      <b/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0"/>
      <name val="Calibri"/>
      <scheme val="minor"/>
    </font>
    <font>
      <sz val="9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Border="1"/>
    <xf numFmtId="0" fontId="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0" fillId="0" borderId="1" xfId="0" applyNumberFormat="1" applyFont="1" applyBorder="1" applyAlignment="1">
      <alignment horizontal="center" vertical="center" textRotation="90" wrapText="1"/>
    </xf>
    <xf numFmtId="14" fontId="0" fillId="0" borderId="1" xfId="0" applyNumberFormat="1" applyBorder="1" applyAlignment="1">
      <alignment textRotation="90"/>
    </xf>
    <xf numFmtId="14" fontId="0" fillId="0" borderId="0" xfId="0" applyNumberFormat="1" applyAlignment="1">
      <alignment textRotation="90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textRotation="90"/>
    </xf>
    <xf numFmtId="0" fontId="8" fillId="0" borderId="1" xfId="0" applyFont="1" applyBorder="1"/>
    <xf numFmtId="14" fontId="0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/>
    <xf numFmtId="0" fontId="0" fillId="0" borderId="1" xfId="0" applyNumberFormat="1" applyFill="1" applyBorder="1" applyAlignment="1"/>
    <xf numFmtId="0" fontId="0" fillId="0" borderId="0" xfId="0" applyNumberFormat="1" applyAlignment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6" fontId="0" fillId="0" borderId="1" xfId="0" applyNumberFormat="1" applyBorder="1" applyAlignment="1">
      <alignment textRotation="90"/>
    </xf>
    <xf numFmtId="16" fontId="0" fillId="0" borderId="1" xfId="0" applyNumberFormat="1" applyBorder="1" applyAlignment="1"/>
    <xf numFmtId="0" fontId="0" fillId="0" borderId="1" xfId="0" applyFont="1" applyBorder="1" applyAlignment="1">
      <alignment textRotation="90"/>
    </xf>
    <xf numFmtId="0" fontId="0" fillId="0" borderId="3" xfId="0" applyNumberFormat="1" applyFont="1" applyBorder="1" applyAlignment="1">
      <alignment horizontal="justify" vertical="center" wrapText="1"/>
    </xf>
    <xf numFmtId="164" fontId="0" fillId="0" borderId="1" xfId="0" applyNumberFormat="1" applyBorder="1" applyAlignment="1">
      <alignment textRotation="90"/>
    </xf>
    <xf numFmtId="0" fontId="1" fillId="0" borderId="3" xfId="0" applyFont="1" applyBorder="1" applyAlignment="1">
      <alignment textRotation="90"/>
    </xf>
    <xf numFmtId="0" fontId="0" fillId="0" borderId="1" xfId="0" applyBorder="1" applyAlignment="1"/>
    <xf numFmtId="0" fontId="0" fillId="0" borderId="0" xfId="0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64" fontId="0" fillId="0" borderId="1" xfId="0" applyNumberFormat="1" applyFont="1" applyBorder="1" applyAlignment="1">
      <alignment horizontal="center" vertical="center" textRotation="90" wrapText="1"/>
    </xf>
    <xf numFmtId="164" fontId="0" fillId="0" borderId="1" xfId="0" applyNumberFormat="1" applyFill="1" applyBorder="1" applyAlignment="1">
      <alignment textRotation="90"/>
    </xf>
    <xf numFmtId="0" fontId="0" fillId="0" borderId="0" xfId="0" applyBorder="1"/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/>
    <xf numFmtId="0" fontId="12" fillId="0" borderId="0" xfId="0" applyFont="1"/>
    <xf numFmtId="0" fontId="11" fillId="0" borderId="0" xfId="0" applyFont="1"/>
    <xf numFmtId="0" fontId="12" fillId="0" borderId="0" xfId="0" applyFont="1" applyBorder="1" applyAlignment="1">
      <alignment vertical="center" wrapText="1"/>
    </xf>
    <xf numFmtId="9" fontId="0" fillId="0" borderId="1" xfId="0" applyNumberFormat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/>
    <xf numFmtId="0" fontId="0" fillId="2" borderId="0" xfId="0" applyNumberFormat="1" applyFill="1" applyAlignment="1"/>
    <xf numFmtId="16" fontId="0" fillId="0" borderId="0" xfId="0" applyNumberFormat="1" applyAlignment="1">
      <alignment textRotation="90"/>
    </xf>
    <xf numFmtId="0" fontId="0" fillId="0" borderId="0" xfId="0" applyNumberFormat="1"/>
    <xf numFmtId="16" fontId="0" fillId="0" borderId="3" xfId="0" applyNumberFormat="1" applyBorder="1" applyAlignment="1">
      <alignment textRotation="90"/>
    </xf>
    <xf numFmtId="164" fontId="0" fillId="3" borderId="1" xfId="0" applyNumberFormat="1" applyFill="1" applyBorder="1" applyAlignment="1">
      <alignment textRotation="90"/>
    </xf>
    <xf numFmtId="0" fontId="0" fillId="3" borderId="1" xfId="0" applyNumberFormat="1" applyFill="1" applyBorder="1" applyAlignment="1"/>
    <xf numFmtId="0" fontId="0" fillId="3" borderId="1" xfId="0" applyNumberFormat="1" applyFill="1" applyBorder="1"/>
    <xf numFmtId="0" fontId="0" fillId="3" borderId="1" xfId="0" applyFill="1" applyBorder="1"/>
    <xf numFmtId="14" fontId="0" fillId="3" borderId="1" xfId="0" applyNumberFormat="1" applyFill="1" applyBorder="1" applyAlignment="1">
      <alignment textRotation="90"/>
    </xf>
    <xf numFmtId="14" fontId="0" fillId="4" borderId="1" xfId="0" applyNumberFormat="1" applyFill="1" applyBorder="1" applyAlignment="1">
      <alignment textRotation="90"/>
    </xf>
    <xf numFmtId="0" fontId="0" fillId="4" borderId="1" xfId="0" applyNumberFormat="1" applyFill="1" applyBorder="1" applyAlignment="1"/>
    <xf numFmtId="0" fontId="0" fillId="4" borderId="1" xfId="0" applyFill="1" applyBorder="1"/>
    <xf numFmtId="164" fontId="0" fillId="4" borderId="1" xfId="0" applyNumberFormat="1" applyFill="1" applyBorder="1" applyAlignment="1">
      <alignment textRotation="90"/>
    </xf>
    <xf numFmtId="0" fontId="0" fillId="4" borderId="1" xfId="0" applyNumberFormat="1" applyFill="1" applyBorder="1"/>
    <xf numFmtId="14" fontId="0" fillId="5" borderId="1" xfId="0" applyNumberFormat="1" applyFill="1" applyBorder="1" applyAlignment="1">
      <alignment textRotation="90"/>
    </xf>
    <xf numFmtId="0" fontId="0" fillId="5" borderId="1" xfId="0" applyNumberFormat="1" applyFill="1" applyBorder="1" applyAlignment="1"/>
    <xf numFmtId="0" fontId="0" fillId="5" borderId="1" xfId="0" applyFill="1" applyBorder="1"/>
    <xf numFmtId="165" fontId="0" fillId="0" borderId="1" xfId="0" applyNumberFormat="1" applyBorder="1" applyAlignment="1">
      <alignment textRotation="90"/>
    </xf>
    <xf numFmtId="165" fontId="0" fillId="0" borderId="1" xfId="0" applyNumberFormat="1" applyBorder="1" applyAlignment="1"/>
    <xf numFmtId="165" fontId="0" fillId="0" borderId="1" xfId="0" applyNumberFormat="1" applyBorder="1"/>
    <xf numFmtId="164" fontId="0" fillId="5" borderId="1" xfId="0" applyNumberFormat="1" applyFill="1" applyBorder="1" applyAlignment="1">
      <alignment textRotation="90"/>
    </xf>
    <xf numFmtId="16" fontId="0" fillId="5" borderId="1" xfId="0" applyNumberFormat="1" applyFill="1" applyBorder="1" applyAlignment="1">
      <alignment textRotation="90"/>
    </xf>
    <xf numFmtId="0" fontId="0" fillId="5" borderId="1" xfId="0" applyNumberFormat="1" applyFill="1" applyBorder="1"/>
    <xf numFmtId="0" fontId="0" fillId="5" borderId="0" xfId="0" applyNumberFormat="1" applyFill="1"/>
    <xf numFmtId="16" fontId="0" fillId="5" borderId="0" xfId="0" applyNumberFormat="1" applyFill="1" applyAlignment="1">
      <alignment textRotation="90"/>
    </xf>
    <xf numFmtId="0" fontId="0" fillId="5" borderId="3" xfId="0" applyFill="1" applyBorder="1"/>
    <xf numFmtId="0" fontId="0" fillId="5" borderId="0" xfId="0" applyFill="1"/>
    <xf numFmtId="0" fontId="0" fillId="5" borderId="1" xfId="0" applyFill="1" applyBorder="1" applyAlignment="1">
      <alignment textRotation="90"/>
    </xf>
    <xf numFmtId="14" fontId="0" fillId="0" borderId="1" xfId="0" applyNumberFormat="1" applyFill="1" applyBorder="1" applyAlignment="1">
      <alignment textRotation="90"/>
    </xf>
    <xf numFmtId="16" fontId="0" fillId="4" borderId="1" xfId="0" applyNumberFormat="1" applyFill="1" applyBorder="1" applyAlignment="1">
      <alignment textRotation="90"/>
    </xf>
    <xf numFmtId="0" fontId="0" fillId="3" borderId="1" xfId="0" applyFill="1" applyBorder="1" applyAlignment="1">
      <alignment textRotation="90"/>
    </xf>
    <xf numFmtId="0" fontId="0" fillId="3" borderId="1" xfId="0" applyFill="1" applyBorder="1" applyAlignment="1"/>
    <xf numFmtId="16" fontId="0" fillId="3" borderId="1" xfId="0" applyNumberFormat="1" applyFill="1" applyBorder="1" applyAlignment="1">
      <alignment textRotation="90"/>
    </xf>
    <xf numFmtId="0" fontId="0" fillId="3" borderId="0" xfId="0" applyFill="1"/>
    <xf numFmtId="0" fontId="1" fillId="0" borderId="1" xfId="0" applyFont="1" applyBorder="1"/>
    <xf numFmtId="0" fontId="1" fillId="0" borderId="0" xfId="0" applyFont="1"/>
    <xf numFmtId="165" fontId="0" fillId="0" borderId="1" xfId="0" applyNumberFormat="1" applyFill="1" applyBorder="1" applyAlignment="1"/>
    <xf numFmtId="14" fontId="1" fillId="0" borderId="1" xfId="0" applyNumberFormat="1" applyFont="1" applyBorder="1" applyAlignment="1">
      <alignment textRotation="90"/>
    </xf>
    <xf numFmtId="0" fontId="1" fillId="2" borderId="1" xfId="0" applyNumberFormat="1" applyFont="1" applyFill="1" applyBorder="1" applyAlignment="1"/>
    <xf numFmtId="0" fontId="1" fillId="0" borderId="1" xfId="0" applyNumberFormat="1" applyFont="1" applyBorder="1" applyAlignment="1"/>
    <xf numFmtId="14" fontId="0" fillId="0" borderId="1" xfId="0" applyNumberFormat="1" applyBorder="1" applyAlignment="1">
      <alignment textRotation="91"/>
    </xf>
    <xf numFmtId="14" fontId="0" fillId="4" borderId="1" xfId="0" applyNumberFormat="1" applyFill="1" applyBorder="1" applyAlignment="1">
      <alignment textRotation="91"/>
    </xf>
    <xf numFmtId="164" fontId="0" fillId="0" borderId="1" xfId="0" applyNumberFormat="1" applyBorder="1" applyAlignment="1">
      <alignment textRotation="91"/>
    </xf>
    <xf numFmtId="14" fontId="0" fillId="3" borderId="1" xfId="0" applyNumberFormat="1" applyFill="1" applyBorder="1" applyAlignment="1">
      <alignment textRotation="91"/>
    </xf>
    <xf numFmtId="14" fontId="0" fillId="0" borderId="1" xfId="0" applyNumberFormat="1" applyFill="1" applyBorder="1" applyAlignment="1">
      <alignment textRotation="91"/>
    </xf>
    <xf numFmtId="164" fontId="0" fillId="0" borderId="1" xfId="0" applyNumberFormat="1" applyFill="1" applyBorder="1" applyAlignment="1">
      <alignment textRotation="91"/>
    </xf>
    <xf numFmtId="164" fontId="0" fillId="3" borderId="1" xfId="0" applyNumberFormat="1" applyFill="1" applyBorder="1" applyAlignment="1">
      <alignment textRotation="91"/>
    </xf>
    <xf numFmtId="164" fontId="0" fillId="4" borderId="1" xfId="0" applyNumberFormat="1" applyFill="1" applyBorder="1" applyAlignment="1">
      <alignment textRotation="91"/>
    </xf>
    <xf numFmtId="164" fontId="0" fillId="5" borderId="1" xfId="0" applyNumberFormat="1" applyFill="1" applyBorder="1" applyAlignment="1">
      <alignment textRotation="9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/>
    <xf numFmtId="14" fontId="0" fillId="4" borderId="1" xfId="0" applyNumberFormat="1" applyFill="1" applyBorder="1" applyAlignment="1"/>
    <xf numFmtId="16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/>
    <xf numFmtId="0" fontId="0" fillId="0" borderId="3" xfId="0" applyBorder="1" applyAlignment="1"/>
    <xf numFmtId="0" fontId="0" fillId="6" borderId="1" xfId="0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0" fillId="6" borderId="1" xfId="0" applyFill="1" applyBorder="1"/>
    <xf numFmtId="0" fontId="0" fillId="6" borderId="1" xfId="0" applyNumberFormat="1" applyFill="1" applyBorder="1"/>
    <xf numFmtId="0" fontId="0" fillId="6" borderId="1" xfId="0" applyNumberFormat="1" applyFill="1" applyBorder="1" applyAlignment="1"/>
    <xf numFmtId="165" fontId="0" fillId="6" borderId="1" xfId="0" applyNumberFormat="1" applyFill="1" applyBorder="1" applyAlignment="1"/>
    <xf numFmtId="0" fontId="1" fillId="6" borderId="1" xfId="0" applyFont="1" applyFill="1" applyBorder="1"/>
    <xf numFmtId="0" fontId="0" fillId="6" borderId="0" xfId="0" applyFill="1"/>
    <xf numFmtId="9" fontId="0" fillId="0" borderId="3" xfId="0" applyNumberFormat="1" applyBorder="1" applyAlignment="1">
      <alignment textRotation="90"/>
    </xf>
    <xf numFmtId="9" fontId="0" fillId="0" borderId="3" xfId="0" applyNumberFormat="1" applyBorder="1"/>
    <xf numFmtId="9" fontId="0" fillId="0" borderId="0" xfId="0" applyNumberFormat="1"/>
    <xf numFmtId="0" fontId="10" fillId="0" borderId="3" xfId="0" applyFont="1" applyBorder="1" applyAlignment="1">
      <alignment horizontal="center" vertical="center" textRotation="90" wrapText="1"/>
    </xf>
    <xf numFmtId="16" fontId="10" fillId="0" borderId="3" xfId="0" applyNumberFormat="1" applyFont="1" applyBorder="1" applyAlignment="1">
      <alignment vertical="center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4" xfId="0" applyFont="1" applyBorder="1" applyAlignment="1">
      <alignment vertical="center"/>
    </xf>
    <xf numFmtId="0" fontId="10" fillId="0" borderId="4" xfId="0" applyFont="1" applyBorder="1"/>
    <xf numFmtId="0" fontId="1" fillId="0" borderId="1" xfId="0" applyFont="1" applyFill="1" applyBorder="1"/>
  </cellXfs>
  <cellStyles count="1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25" name="AutoShape 1" descr="ransparent Image"/>
        <xdr:cNvSpPr>
          <a:spLocks noChangeAspect="1" noChangeArrowheads="1"/>
        </xdr:cNvSpPr>
      </xdr:nvSpPr>
      <xdr:spPr bwMode="auto">
        <a:xfrm>
          <a:off x="8763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127000</xdr:colOff>
      <xdr:row>35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9398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8128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2</xdr:col>
      <xdr:colOff>127000</xdr:colOff>
      <xdr:row>24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8128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8255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4097" name="AutoShape 1" descr="ransparent Image"/>
        <xdr:cNvSpPr>
          <a:spLocks noChangeAspect="1" noChangeArrowheads="1"/>
        </xdr:cNvSpPr>
      </xdr:nvSpPr>
      <xdr:spPr bwMode="auto">
        <a:xfrm>
          <a:off x="8255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M35"/>
  <sheetViews>
    <sheetView workbookViewId="0">
      <selection activeCell="AS35" sqref="A1:AS35"/>
    </sheetView>
  </sheetViews>
  <sheetFormatPr baseColWidth="10" defaultRowHeight="15" x14ac:dyDescent="0"/>
  <cols>
    <col min="1" max="1" width="10.33203125" customWidth="1"/>
    <col min="2" max="2" width="20.83203125" style="2" customWidth="1"/>
    <col min="3" max="4" width="3" style="2" hidden="1" customWidth="1"/>
    <col min="5" max="5" width="3" style="65" customWidth="1"/>
    <col min="6" max="7" width="3" style="2" hidden="1" customWidth="1"/>
    <col min="8" max="8" width="3.5" style="61" customWidth="1"/>
    <col min="9" max="9" width="3" style="65" customWidth="1"/>
    <col min="10" max="13" width="3" style="2" hidden="1" customWidth="1"/>
    <col min="14" max="14" width="3" style="65" customWidth="1"/>
    <col min="15" max="16" width="3" style="2" hidden="1" customWidth="1"/>
    <col min="17" max="17" width="3" style="2" customWidth="1"/>
    <col min="18" max="18" width="3" style="2" hidden="1" customWidth="1"/>
    <col min="19" max="19" width="5.5" style="61" customWidth="1"/>
    <col min="20" max="20" width="3" style="2" customWidth="1"/>
    <col min="21" max="23" width="3" style="2" hidden="1" customWidth="1"/>
    <col min="24" max="24" width="3" style="61" customWidth="1"/>
    <col min="25" max="25" width="3" style="2" hidden="1" customWidth="1"/>
    <col min="26" max="26" width="5.1640625" style="61" customWidth="1"/>
    <col min="27" max="29" width="3.6640625" style="2" hidden="1" customWidth="1"/>
    <col min="30" max="30" width="3.6640625" style="65" customWidth="1"/>
    <col min="31" max="32" width="3.6640625" style="2" hidden="1" customWidth="1"/>
    <col min="33" max="33" width="3.6640625" style="70" customWidth="1"/>
    <col min="34" max="34" width="3.6640625" style="2" hidden="1" customWidth="1"/>
    <col min="35" max="35" width="3.6640625" style="70" customWidth="1"/>
    <col min="36" max="39" width="3.6640625" style="2" hidden="1" customWidth="1"/>
    <col min="40" max="40" width="3.6640625" style="2" customWidth="1"/>
    <col min="41" max="41" width="3.6640625" style="70" customWidth="1"/>
    <col min="42" max="42" width="6.6640625" style="61" customWidth="1"/>
    <col min="43" max="43" width="4" style="2" customWidth="1"/>
    <col min="44" max="44" width="6.1640625" style="2" customWidth="1"/>
    <col min="45" max="45" width="7.6640625" style="73" customWidth="1"/>
    <col min="46" max="91" width="3.6640625" style="2" customWidth="1"/>
  </cols>
  <sheetData>
    <row r="1" spans="1:91" ht="85" customHeight="1">
      <c r="A1" s="4" t="s">
        <v>168</v>
      </c>
      <c r="B1" s="5" t="s">
        <v>201</v>
      </c>
      <c r="C1" s="11">
        <v>41367</v>
      </c>
      <c r="D1" s="11">
        <v>41369</v>
      </c>
      <c r="E1" s="63" t="s">
        <v>266</v>
      </c>
      <c r="F1" s="11">
        <v>41372</v>
      </c>
      <c r="G1" s="32">
        <v>41374</v>
      </c>
      <c r="H1" s="58" t="s">
        <v>291</v>
      </c>
      <c r="I1" s="66" t="s">
        <v>294</v>
      </c>
      <c r="J1" s="32">
        <v>41376</v>
      </c>
      <c r="K1" s="32">
        <v>41379</v>
      </c>
      <c r="L1" s="32" t="s">
        <v>295</v>
      </c>
      <c r="M1" s="32" t="s">
        <v>296</v>
      </c>
      <c r="N1" s="66" t="s">
        <v>307</v>
      </c>
      <c r="O1" s="32">
        <v>41386</v>
      </c>
      <c r="P1" s="32">
        <v>41388</v>
      </c>
      <c r="Q1" s="32" t="s">
        <v>311</v>
      </c>
      <c r="R1" s="32">
        <v>41393</v>
      </c>
      <c r="S1" s="58" t="s">
        <v>313</v>
      </c>
      <c r="T1" s="32" t="s">
        <v>365</v>
      </c>
      <c r="U1" s="32">
        <v>41395</v>
      </c>
      <c r="V1" s="32">
        <v>41400</v>
      </c>
      <c r="W1" s="32">
        <v>41402</v>
      </c>
      <c r="X1" s="58" t="s">
        <v>366</v>
      </c>
      <c r="Y1" s="11">
        <v>41407</v>
      </c>
      <c r="Z1" s="62" t="s">
        <v>364</v>
      </c>
      <c r="AA1" s="11">
        <v>41409</v>
      </c>
      <c r="AB1" s="11">
        <v>41411</v>
      </c>
      <c r="AC1" s="11">
        <v>41414</v>
      </c>
      <c r="AD1" s="63">
        <v>41416</v>
      </c>
      <c r="AE1" s="11">
        <v>41418</v>
      </c>
      <c r="AF1" s="11">
        <v>41423</v>
      </c>
      <c r="AG1" s="68" t="s">
        <v>388</v>
      </c>
      <c r="AH1" s="11"/>
      <c r="AI1" s="68" t="s">
        <v>387</v>
      </c>
      <c r="AJ1" s="11">
        <v>41425</v>
      </c>
      <c r="AK1" s="11">
        <v>41428</v>
      </c>
      <c r="AL1" s="11">
        <v>41430</v>
      </c>
      <c r="AM1" s="11">
        <v>41432</v>
      </c>
      <c r="AN1" s="11" t="s">
        <v>402</v>
      </c>
      <c r="AO1" s="68" t="s">
        <v>403</v>
      </c>
      <c r="AP1" s="62" t="s">
        <v>404</v>
      </c>
      <c r="AQ1" s="11"/>
      <c r="AR1" s="11"/>
      <c r="AS1" s="7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</row>
    <row r="2" spans="1:91" s="24" customFormat="1" ht="15" customHeight="1">
      <c r="A2" s="26"/>
      <c r="B2" s="27" t="s">
        <v>265</v>
      </c>
      <c r="C2" s="22"/>
      <c r="D2" s="22"/>
      <c r="E2" s="64">
        <v>0</v>
      </c>
      <c r="F2" s="22"/>
      <c r="G2" s="22"/>
      <c r="H2" s="59">
        <v>18</v>
      </c>
      <c r="I2" s="64">
        <v>5</v>
      </c>
      <c r="J2" s="22"/>
      <c r="K2" s="22"/>
      <c r="L2" s="22"/>
      <c r="M2" s="22"/>
      <c r="N2" s="64">
        <v>5</v>
      </c>
      <c r="O2" s="22"/>
      <c r="P2" s="22"/>
      <c r="Q2" s="22">
        <v>0</v>
      </c>
      <c r="R2" s="22"/>
      <c r="S2" s="59">
        <v>65</v>
      </c>
      <c r="T2" s="22"/>
      <c r="U2" s="22"/>
      <c r="V2" s="22"/>
      <c r="W2" s="22"/>
      <c r="X2" s="59">
        <v>18</v>
      </c>
      <c r="Y2" s="22"/>
      <c r="Z2" s="59">
        <v>60</v>
      </c>
      <c r="AA2" s="22"/>
      <c r="AB2" s="22"/>
      <c r="AC2" s="22"/>
      <c r="AD2" s="64">
        <v>10</v>
      </c>
      <c r="AE2" s="22"/>
      <c r="AF2" s="22"/>
      <c r="AG2" s="69">
        <v>10</v>
      </c>
      <c r="AH2" s="22"/>
      <c r="AI2" s="69">
        <v>10</v>
      </c>
      <c r="AJ2" s="22"/>
      <c r="AK2" s="22"/>
      <c r="AL2" s="22"/>
      <c r="AM2" s="22"/>
      <c r="AN2" s="22">
        <v>28</v>
      </c>
      <c r="AO2" s="69">
        <v>10</v>
      </c>
      <c r="AP2" s="59">
        <v>75</v>
      </c>
      <c r="AQ2" s="22" t="s">
        <v>372</v>
      </c>
      <c r="AR2" s="22">
        <f>SUM(C2:AP2)</f>
        <v>314</v>
      </c>
      <c r="AS2" s="72">
        <f>AR2/314</f>
        <v>1</v>
      </c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</row>
    <row r="3" spans="1:91" s="24" customFormat="1" ht="15" customHeight="1">
      <c r="A3" s="26"/>
      <c r="B3" s="27" t="s">
        <v>264</v>
      </c>
      <c r="C3" s="22"/>
      <c r="D3" s="22"/>
      <c r="E3" s="64">
        <v>3</v>
      </c>
      <c r="F3" s="22"/>
      <c r="G3" s="22"/>
      <c r="H3" s="59">
        <v>0</v>
      </c>
      <c r="I3" s="64"/>
      <c r="J3" s="22"/>
      <c r="K3" s="22"/>
      <c r="L3" s="22"/>
      <c r="M3" s="22"/>
      <c r="N3" s="64">
        <v>0</v>
      </c>
      <c r="O3" s="22"/>
      <c r="P3" s="22"/>
      <c r="Q3" s="22">
        <v>9</v>
      </c>
      <c r="R3" s="22"/>
      <c r="S3" s="59">
        <v>9</v>
      </c>
      <c r="T3" s="22"/>
      <c r="U3" s="22"/>
      <c r="V3" s="22"/>
      <c r="W3" s="22"/>
      <c r="X3" s="59">
        <v>2</v>
      </c>
      <c r="Y3" s="22"/>
      <c r="Z3" s="59">
        <v>10</v>
      </c>
      <c r="AA3" s="22"/>
      <c r="AB3" s="22"/>
      <c r="AC3" s="22"/>
      <c r="AD3" s="64">
        <v>0</v>
      </c>
      <c r="AE3" s="22"/>
      <c r="AF3" s="22"/>
      <c r="AG3" s="69">
        <v>0</v>
      </c>
      <c r="AH3" s="22"/>
      <c r="AI3" s="69">
        <v>0</v>
      </c>
      <c r="AJ3" s="22"/>
      <c r="AK3" s="22"/>
      <c r="AL3" s="22"/>
      <c r="AM3" s="22"/>
      <c r="AN3" s="22">
        <v>28</v>
      </c>
      <c r="AO3" s="69">
        <v>10</v>
      </c>
      <c r="AP3" s="59">
        <v>16</v>
      </c>
      <c r="AQ3" s="22"/>
      <c r="AR3" s="22">
        <f t="shared" ref="AR3:AR35" si="0">SUM(C3:AP3)</f>
        <v>87</v>
      </c>
      <c r="AS3" s="72">
        <f t="shared" ref="AS3:AS35" si="1">AR3/314</f>
        <v>0.27707006369426751</v>
      </c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</row>
    <row r="4" spans="1:91">
      <c r="A4" s="3" t="s">
        <v>1</v>
      </c>
      <c r="B4" s="3" t="s">
        <v>292</v>
      </c>
      <c r="E4" s="65">
        <v>1</v>
      </c>
      <c r="G4" s="25"/>
      <c r="H4" s="60">
        <v>11</v>
      </c>
      <c r="I4" s="67">
        <v>4</v>
      </c>
      <c r="J4" s="25"/>
      <c r="K4" s="25"/>
      <c r="L4" s="25"/>
      <c r="M4" s="25"/>
      <c r="N4" s="67">
        <v>2</v>
      </c>
      <c r="O4" s="25"/>
      <c r="P4" s="25"/>
      <c r="Q4" s="25">
        <v>2</v>
      </c>
      <c r="R4" s="25"/>
      <c r="S4" s="60">
        <v>45</v>
      </c>
      <c r="T4" s="25"/>
      <c r="U4" s="25"/>
      <c r="X4" s="61">
        <v>0</v>
      </c>
      <c r="Z4" s="61">
        <v>39</v>
      </c>
      <c r="AD4" s="65">
        <v>7</v>
      </c>
      <c r="AG4" s="70">
        <v>0</v>
      </c>
      <c r="AH4" s="2">
        <v>-1</v>
      </c>
      <c r="AI4" s="70">
        <v>0</v>
      </c>
      <c r="AJ4" s="2">
        <v>-1</v>
      </c>
      <c r="AK4" s="2">
        <v>-1</v>
      </c>
      <c r="AN4" s="22">
        <v>28</v>
      </c>
      <c r="AO4" s="69">
        <v>10</v>
      </c>
      <c r="AP4" s="61">
        <v>54</v>
      </c>
      <c r="AQ4" s="2" t="s">
        <v>378</v>
      </c>
      <c r="AR4" s="22">
        <f t="shared" si="0"/>
        <v>200</v>
      </c>
      <c r="AS4" s="72">
        <f t="shared" si="1"/>
        <v>0.63694267515923564</v>
      </c>
    </row>
    <row r="5" spans="1:91" ht="15" customHeight="1">
      <c r="A5" s="3" t="s">
        <v>3</v>
      </c>
      <c r="B5" s="3" t="s">
        <v>2</v>
      </c>
      <c r="E5" s="65">
        <v>3</v>
      </c>
      <c r="G5" s="25"/>
      <c r="H5" s="60">
        <v>17</v>
      </c>
      <c r="I5" s="67">
        <v>5</v>
      </c>
      <c r="J5" s="25"/>
      <c r="K5" s="25"/>
      <c r="L5" s="25"/>
      <c r="M5" s="25"/>
      <c r="N5" s="67">
        <v>3</v>
      </c>
      <c r="O5" s="25"/>
      <c r="P5" s="25"/>
      <c r="Q5" s="25">
        <v>7</v>
      </c>
      <c r="R5" s="25"/>
      <c r="S5" s="60">
        <v>53</v>
      </c>
      <c r="T5" s="25"/>
      <c r="U5" s="25"/>
      <c r="X5" s="61">
        <v>16</v>
      </c>
      <c r="Z5" s="61">
        <v>54</v>
      </c>
      <c r="AD5" s="65">
        <v>8</v>
      </c>
      <c r="AG5" s="70">
        <v>10</v>
      </c>
      <c r="AI5" s="70">
        <v>10</v>
      </c>
      <c r="AN5" s="22">
        <v>28</v>
      </c>
      <c r="AO5" s="69">
        <v>10</v>
      </c>
      <c r="AP5" s="61">
        <v>56</v>
      </c>
      <c r="AQ5" s="2" t="s">
        <v>372</v>
      </c>
      <c r="AR5" s="22">
        <f t="shared" si="0"/>
        <v>280</v>
      </c>
      <c r="AS5" s="72">
        <f t="shared" si="1"/>
        <v>0.89171974522292996</v>
      </c>
    </row>
    <row r="6" spans="1:91">
      <c r="A6" s="3" t="s">
        <v>5</v>
      </c>
      <c r="B6" s="3" t="s">
        <v>4</v>
      </c>
      <c r="E6" s="65">
        <v>0</v>
      </c>
      <c r="G6" s="25"/>
      <c r="H6" s="60">
        <v>11</v>
      </c>
      <c r="I6" s="67">
        <v>0</v>
      </c>
      <c r="J6" s="25"/>
      <c r="K6" s="25"/>
      <c r="L6" s="25"/>
      <c r="M6" s="25"/>
      <c r="N6" s="67">
        <v>2</v>
      </c>
      <c r="O6" s="25">
        <v>-1</v>
      </c>
      <c r="P6" s="25"/>
      <c r="Q6" s="25">
        <v>1</v>
      </c>
      <c r="R6" s="25"/>
      <c r="S6" s="60">
        <v>36</v>
      </c>
      <c r="T6" s="25"/>
      <c r="U6" s="25">
        <v>-1</v>
      </c>
      <c r="V6" s="2">
        <v>-1</v>
      </c>
      <c r="W6" s="2">
        <v>-1</v>
      </c>
      <c r="X6" s="61">
        <v>0</v>
      </c>
      <c r="Y6" s="2">
        <v>-1</v>
      </c>
      <c r="Z6" s="61">
        <v>28</v>
      </c>
      <c r="AD6" s="65">
        <v>0</v>
      </c>
      <c r="AG6" s="70">
        <v>0</v>
      </c>
      <c r="AH6" s="2">
        <v>-1</v>
      </c>
      <c r="AI6" s="70">
        <v>0</v>
      </c>
      <c r="AJ6" s="2">
        <v>-1</v>
      </c>
      <c r="AK6" s="2">
        <v>-1</v>
      </c>
      <c r="AL6" s="2">
        <v>-1</v>
      </c>
      <c r="AM6" s="2">
        <v>-1</v>
      </c>
      <c r="AN6" s="22">
        <v>28</v>
      </c>
      <c r="AO6" s="69">
        <v>10</v>
      </c>
      <c r="AP6" s="61">
        <v>0</v>
      </c>
      <c r="AQ6" s="2" t="s">
        <v>377</v>
      </c>
      <c r="AR6" s="22">
        <f t="shared" si="0"/>
        <v>106</v>
      </c>
      <c r="AS6" s="72">
        <f t="shared" si="1"/>
        <v>0.33757961783439489</v>
      </c>
    </row>
    <row r="7" spans="1:91">
      <c r="A7" s="3" t="s">
        <v>7</v>
      </c>
      <c r="B7" s="3" t="s">
        <v>6</v>
      </c>
      <c r="D7" s="2">
        <v>-1</v>
      </c>
      <c r="E7" s="65">
        <v>0</v>
      </c>
      <c r="G7" s="25"/>
      <c r="H7" s="60">
        <v>13</v>
      </c>
      <c r="I7" s="67">
        <v>0</v>
      </c>
      <c r="J7" s="25"/>
      <c r="K7" s="25"/>
      <c r="L7" s="25"/>
      <c r="M7" s="25"/>
      <c r="N7" s="67">
        <v>1</v>
      </c>
      <c r="O7" s="25"/>
      <c r="P7" s="25"/>
      <c r="Q7" s="25">
        <v>1</v>
      </c>
      <c r="R7" s="25"/>
      <c r="S7" s="60">
        <v>38</v>
      </c>
      <c r="T7" s="25"/>
      <c r="U7" s="25">
        <v>-1</v>
      </c>
      <c r="V7" s="2">
        <v>-1</v>
      </c>
      <c r="X7" s="61">
        <v>0</v>
      </c>
      <c r="Y7" s="2">
        <v>-1</v>
      </c>
      <c r="Z7" s="61">
        <v>0</v>
      </c>
      <c r="AB7" s="2">
        <v>-1</v>
      </c>
      <c r="AD7" s="65">
        <v>0</v>
      </c>
      <c r="AG7" s="70">
        <v>0</v>
      </c>
      <c r="AH7" s="2">
        <v>-1</v>
      </c>
      <c r="AJ7" s="2">
        <v>-1</v>
      </c>
      <c r="AK7" s="2">
        <v>-1</v>
      </c>
      <c r="AL7" s="2">
        <v>-1</v>
      </c>
      <c r="AM7" s="2">
        <v>-1</v>
      </c>
      <c r="AN7" s="22">
        <v>28</v>
      </c>
      <c r="AO7" s="69">
        <v>10</v>
      </c>
      <c r="AP7" s="61">
        <v>0</v>
      </c>
      <c r="AQ7" s="2" t="s">
        <v>377</v>
      </c>
      <c r="AR7" s="22">
        <f t="shared" si="0"/>
        <v>81</v>
      </c>
      <c r="AS7" s="72">
        <f t="shared" si="1"/>
        <v>0.25796178343949044</v>
      </c>
    </row>
    <row r="8" spans="1:91">
      <c r="A8" s="3" t="s">
        <v>9</v>
      </c>
      <c r="B8" s="3" t="s">
        <v>8</v>
      </c>
      <c r="D8" s="2">
        <v>-1</v>
      </c>
      <c r="E8" s="65">
        <v>0</v>
      </c>
      <c r="G8" s="25"/>
      <c r="H8" s="60">
        <v>14</v>
      </c>
      <c r="I8" s="67">
        <v>2</v>
      </c>
      <c r="J8" s="25"/>
      <c r="K8" s="25">
        <v>-1</v>
      </c>
      <c r="L8" s="25"/>
      <c r="M8" s="25"/>
      <c r="N8" s="67">
        <v>3</v>
      </c>
      <c r="O8" s="25">
        <v>-1</v>
      </c>
      <c r="P8" s="25">
        <v>-1</v>
      </c>
      <c r="Q8" s="25"/>
      <c r="R8" s="25"/>
      <c r="S8" s="60">
        <v>42</v>
      </c>
      <c r="T8" s="25"/>
      <c r="U8" s="25"/>
      <c r="W8" s="2">
        <v>-1</v>
      </c>
      <c r="X8" s="61">
        <v>15</v>
      </c>
      <c r="Z8" s="61">
        <v>55</v>
      </c>
      <c r="AD8" s="65">
        <v>7</v>
      </c>
      <c r="AG8" s="70">
        <v>10</v>
      </c>
      <c r="AI8" s="70">
        <v>0</v>
      </c>
      <c r="AJ8" s="2">
        <v>-1</v>
      </c>
      <c r="AK8" s="2">
        <v>-1</v>
      </c>
      <c r="AL8" s="2">
        <v>-1</v>
      </c>
      <c r="AN8" s="22">
        <v>28</v>
      </c>
      <c r="AO8" s="69">
        <v>10</v>
      </c>
      <c r="AP8" s="61">
        <v>52</v>
      </c>
      <c r="AQ8" s="2" t="s">
        <v>405</v>
      </c>
      <c r="AR8" s="22">
        <f t="shared" si="0"/>
        <v>230</v>
      </c>
      <c r="AS8" s="72">
        <f t="shared" si="1"/>
        <v>0.73248407643312097</v>
      </c>
    </row>
    <row r="9" spans="1:91">
      <c r="A9" s="3" t="s">
        <v>11</v>
      </c>
      <c r="B9" s="3" t="s">
        <v>10</v>
      </c>
      <c r="E9" s="65">
        <v>1</v>
      </c>
      <c r="G9" s="25"/>
      <c r="H9" s="60">
        <v>6</v>
      </c>
      <c r="I9" s="67">
        <v>1</v>
      </c>
      <c r="J9" s="25"/>
      <c r="K9" s="25"/>
      <c r="L9" s="25"/>
      <c r="M9" s="25">
        <v>-1</v>
      </c>
      <c r="N9" s="67">
        <v>0</v>
      </c>
      <c r="O9" s="25">
        <v>-1</v>
      </c>
      <c r="P9" s="25">
        <v>-1</v>
      </c>
      <c r="Q9" s="25"/>
      <c r="R9" s="25">
        <v>-1</v>
      </c>
      <c r="S9" s="60">
        <v>0</v>
      </c>
      <c r="T9" s="25"/>
      <c r="U9" s="25">
        <v>-1</v>
      </c>
      <c r="V9" s="2">
        <v>-1</v>
      </c>
      <c r="W9" s="2">
        <v>-1</v>
      </c>
      <c r="X9" s="61">
        <v>0</v>
      </c>
      <c r="Y9" s="2">
        <v>-1</v>
      </c>
      <c r="Z9" s="61">
        <v>0</v>
      </c>
      <c r="AB9" s="2">
        <v>-1</v>
      </c>
      <c r="AD9" s="65">
        <v>0</v>
      </c>
      <c r="AG9" s="70">
        <v>0</v>
      </c>
      <c r="AH9" s="2">
        <v>-1</v>
      </c>
      <c r="AI9" s="70">
        <v>0</v>
      </c>
      <c r="AJ9" s="2">
        <v>-1</v>
      </c>
      <c r="AK9" s="2">
        <v>-1</v>
      </c>
      <c r="AL9" s="2">
        <v>-1</v>
      </c>
      <c r="AM9" s="2">
        <v>-1</v>
      </c>
      <c r="AN9" s="22">
        <v>28</v>
      </c>
      <c r="AO9" s="69">
        <v>10</v>
      </c>
      <c r="AP9" s="61">
        <v>0</v>
      </c>
      <c r="AQ9" s="2" t="s">
        <v>377</v>
      </c>
      <c r="AR9" s="22">
        <f t="shared" si="0"/>
        <v>32</v>
      </c>
      <c r="AS9" s="72">
        <f t="shared" si="1"/>
        <v>0.10191082802547771</v>
      </c>
    </row>
    <row r="10" spans="1:91">
      <c r="A10" s="3" t="s">
        <v>13</v>
      </c>
      <c r="B10" s="3" t="s">
        <v>12</v>
      </c>
      <c r="E10" s="65">
        <v>3</v>
      </c>
      <c r="G10" s="25"/>
      <c r="H10" s="60">
        <v>17</v>
      </c>
      <c r="I10" s="67">
        <v>5</v>
      </c>
      <c r="J10" s="25"/>
      <c r="K10" s="25"/>
      <c r="L10" s="25"/>
      <c r="M10" s="25"/>
      <c r="N10" s="67">
        <v>5</v>
      </c>
      <c r="O10" s="25"/>
      <c r="P10" s="25"/>
      <c r="Q10" s="25">
        <v>4</v>
      </c>
      <c r="R10" s="25"/>
      <c r="S10" s="60">
        <v>55</v>
      </c>
      <c r="T10" s="25"/>
      <c r="U10" s="25"/>
      <c r="X10" s="61">
        <v>17</v>
      </c>
      <c r="Z10" s="61">
        <v>50</v>
      </c>
      <c r="AD10" s="65">
        <v>7</v>
      </c>
      <c r="AG10" s="70">
        <v>10</v>
      </c>
      <c r="AI10" s="70">
        <v>10</v>
      </c>
      <c r="AN10" s="22">
        <v>28</v>
      </c>
      <c r="AO10" s="69">
        <v>10</v>
      </c>
      <c r="AP10" s="61">
        <v>58</v>
      </c>
      <c r="AQ10" s="2" t="s">
        <v>373</v>
      </c>
      <c r="AR10" s="22">
        <f t="shared" si="0"/>
        <v>279</v>
      </c>
      <c r="AS10" s="72">
        <f t="shared" si="1"/>
        <v>0.88853503184713378</v>
      </c>
    </row>
    <row r="11" spans="1:91">
      <c r="A11" s="3" t="s">
        <v>15</v>
      </c>
      <c r="B11" s="3" t="s">
        <v>14</v>
      </c>
      <c r="E11" s="65">
        <v>2</v>
      </c>
      <c r="G11" s="25"/>
      <c r="H11" s="60">
        <v>17</v>
      </c>
      <c r="I11" s="67">
        <v>5</v>
      </c>
      <c r="J11" s="25"/>
      <c r="K11" s="25"/>
      <c r="L11" s="25"/>
      <c r="M11" s="25"/>
      <c r="N11" s="67">
        <v>5</v>
      </c>
      <c r="O11" s="25"/>
      <c r="P11" s="25"/>
      <c r="Q11" s="25">
        <v>5</v>
      </c>
      <c r="R11" s="25"/>
      <c r="S11" s="60">
        <v>48</v>
      </c>
      <c r="T11" s="25"/>
      <c r="U11" s="25"/>
      <c r="X11" s="61">
        <v>17</v>
      </c>
      <c r="Y11" s="2">
        <v>-1</v>
      </c>
      <c r="Z11" s="61">
        <v>42</v>
      </c>
      <c r="AD11" s="65">
        <v>10</v>
      </c>
      <c r="AG11" s="70">
        <v>10</v>
      </c>
      <c r="AI11" s="70">
        <v>10</v>
      </c>
      <c r="AL11" s="2">
        <v>-1</v>
      </c>
      <c r="AM11" s="2">
        <v>-1</v>
      </c>
      <c r="AN11" s="22">
        <v>28</v>
      </c>
      <c r="AO11" s="69">
        <v>10</v>
      </c>
      <c r="AP11" s="61">
        <v>65</v>
      </c>
      <c r="AQ11" s="2" t="s">
        <v>371</v>
      </c>
      <c r="AR11" s="22">
        <f t="shared" si="0"/>
        <v>271</v>
      </c>
      <c r="AS11" s="72">
        <f t="shared" si="1"/>
        <v>0.86305732484076436</v>
      </c>
    </row>
    <row r="12" spans="1:91">
      <c r="A12" s="3" t="s">
        <v>17</v>
      </c>
      <c r="B12" s="3" t="s">
        <v>16</v>
      </c>
      <c r="E12" s="65">
        <v>3</v>
      </c>
      <c r="G12" s="25"/>
      <c r="H12" s="60">
        <v>17</v>
      </c>
      <c r="I12" s="67">
        <v>5</v>
      </c>
      <c r="J12" s="25"/>
      <c r="K12" s="25"/>
      <c r="L12" s="25">
        <v>-1</v>
      </c>
      <c r="M12" s="25"/>
      <c r="N12" s="67">
        <v>2</v>
      </c>
      <c r="O12" s="25"/>
      <c r="P12" s="25">
        <v>-1</v>
      </c>
      <c r="Q12" s="25"/>
      <c r="R12" s="25"/>
      <c r="S12" s="60">
        <v>44</v>
      </c>
      <c r="T12" s="25"/>
      <c r="U12" s="25"/>
      <c r="X12" s="61">
        <v>14</v>
      </c>
      <c r="Z12" s="61">
        <v>55</v>
      </c>
      <c r="AB12" s="2">
        <v>-1</v>
      </c>
      <c r="AD12" s="65">
        <v>0</v>
      </c>
      <c r="AG12" s="70">
        <v>0</v>
      </c>
      <c r="AH12" s="2">
        <v>-1</v>
      </c>
      <c r="AI12" s="70">
        <v>0</v>
      </c>
      <c r="AJ12" s="2">
        <v>-1</v>
      </c>
      <c r="AK12" s="2">
        <v>-1</v>
      </c>
      <c r="AM12" s="2">
        <v>-1</v>
      </c>
      <c r="AN12" s="22">
        <v>28</v>
      </c>
      <c r="AO12" s="69">
        <v>10</v>
      </c>
      <c r="AP12" s="61">
        <v>56</v>
      </c>
      <c r="AQ12" s="2" t="s">
        <v>405</v>
      </c>
      <c r="AR12" s="22">
        <f t="shared" si="0"/>
        <v>227</v>
      </c>
      <c r="AS12" s="72">
        <f t="shared" si="1"/>
        <v>0.72292993630573243</v>
      </c>
    </row>
    <row r="13" spans="1:91">
      <c r="A13" s="3" t="s">
        <v>19</v>
      </c>
      <c r="B13" s="3" t="s">
        <v>18</v>
      </c>
      <c r="D13" s="2">
        <v>-1</v>
      </c>
      <c r="E13" s="65">
        <v>0</v>
      </c>
      <c r="F13" s="2">
        <v>-1</v>
      </c>
      <c r="G13" s="25">
        <v>-1</v>
      </c>
      <c r="H13" s="60">
        <v>0</v>
      </c>
      <c r="I13" s="67">
        <v>0</v>
      </c>
      <c r="J13" s="25">
        <v>-1</v>
      </c>
      <c r="K13" s="25"/>
      <c r="L13" s="25">
        <v>-1</v>
      </c>
      <c r="M13" s="25">
        <v>-1</v>
      </c>
      <c r="N13" s="67">
        <v>0</v>
      </c>
      <c r="O13" s="25"/>
      <c r="P13" s="25"/>
      <c r="Q13" s="25">
        <v>1</v>
      </c>
      <c r="R13" s="25"/>
      <c r="S13" s="60">
        <v>29</v>
      </c>
      <c r="T13" s="25"/>
      <c r="U13" s="25"/>
      <c r="X13" s="61">
        <v>6</v>
      </c>
      <c r="Y13" s="2">
        <v>-1</v>
      </c>
      <c r="Z13" s="61">
        <v>32</v>
      </c>
      <c r="AB13" s="2">
        <v>-1</v>
      </c>
      <c r="AD13" s="65">
        <v>9</v>
      </c>
      <c r="AG13" s="70">
        <v>0</v>
      </c>
      <c r="AH13" s="2">
        <v>-1</v>
      </c>
      <c r="AI13" s="70">
        <v>0</v>
      </c>
      <c r="AJ13" s="2">
        <v>-1</v>
      </c>
      <c r="AK13" s="2">
        <v>-1</v>
      </c>
      <c r="AM13" s="2">
        <v>-1</v>
      </c>
      <c r="AN13" s="22">
        <v>28</v>
      </c>
      <c r="AO13" s="69">
        <v>10</v>
      </c>
      <c r="AP13" s="61">
        <v>0</v>
      </c>
      <c r="AQ13" s="2" t="s">
        <v>377</v>
      </c>
      <c r="AR13" s="22">
        <f t="shared" si="0"/>
        <v>103</v>
      </c>
      <c r="AS13" s="72">
        <f t="shared" si="1"/>
        <v>0.32802547770700635</v>
      </c>
    </row>
    <row r="14" spans="1:91">
      <c r="A14" s="3" t="s">
        <v>21</v>
      </c>
      <c r="B14" s="3" t="s">
        <v>20</v>
      </c>
      <c r="E14" s="65">
        <v>3</v>
      </c>
      <c r="G14" s="25"/>
      <c r="H14" s="60">
        <v>16</v>
      </c>
      <c r="I14" s="67">
        <v>2</v>
      </c>
      <c r="J14" s="25"/>
      <c r="K14" s="25"/>
      <c r="L14" s="25"/>
      <c r="M14" s="25"/>
      <c r="N14" s="67">
        <v>2</v>
      </c>
      <c r="O14" s="25"/>
      <c r="P14" s="25">
        <v>-1</v>
      </c>
      <c r="Q14" s="25"/>
      <c r="R14" s="25"/>
      <c r="S14" s="60">
        <v>28</v>
      </c>
      <c r="T14" s="25"/>
      <c r="U14" s="25"/>
      <c r="W14" s="2">
        <v>-1</v>
      </c>
      <c r="X14" s="61">
        <v>2</v>
      </c>
      <c r="Y14" s="2">
        <v>-1</v>
      </c>
      <c r="Z14" s="61">
        <v>0</v>
      </c>
      <c r="AB14" s="2">
        <v>-1</v>
      </c>
      <c r="AD14" s="65">
        <v>0</v>
      </c>
      <c r="AG14" s="70">
        <v>0</v>
      </c>
      <c r="AH14" s="2">
        <v>-1</v>
      </c>
      <c r="AI14" s="70">
        <v>0</v>
      </c>
      <c r="AJ14" s="2">
        <v>-1</v>
      </c>
      <c r="AK14" s="2">
        <v>-1</v>
      </c>
      <c r="AL14" s="2">
        <v>-1</v>
      </c>
      <c r="AM14" s="2">
        <v>-1</v>
      </c>
      <c r="AN14" s="22">
        <v>28</v>
      </c>
      <c r="AO14" s="69">
        <v>10</v>
      </c>
      <c r="AP14" s="61">
        <v>0</v>
      </c>
      <c r="AQ14" s="2" t="s">
        <v>377</v>
      </c>
      <c r="AR14" s="22">
        <f t="shared" si="0"/>
        <v>82</v>
      </c>
      <c r="AS14" s="72">
        <f t="shared" si="1"/>
        <v>0.26114649681528662</v>
      </c>
    </row>
    <row r="15" spans="1:91">
      <c r="A15" s="3" t="s">
        <v>119</v>
      </c>
      <c r="B15" s="3" t="s">
        <v>120</v>
      </c>
      <c r="C15" s="2">
        <v>-1</v>
      </c>
      <c r="D15" s="2">
        <v>-1</v>
      </c>
      <c r="E15" s="65">
        <v>0</v>
      </c>
      <c r="F15" s="2">
        <v>-1</v>
      </c>
      <c r="G15" s="25">
        <v>-1</v>
      </c>
      <c r="H15" s="60">
        <v>0</v>
      </c>
      <c r="I15" s="67">
        <v>0</v>
      </c>
      <c r="J15" s="25">
        <v>-1</v>
      </c>
      <c r="K15" s="25"/>
      <c r="L15" s="25">
        <v>-1</v>
      </c>
      <c r="M15" s="25">
        <v>-1</v>
      </c>
      <c r="N15" s="67">
        <v>0</v>
      </c>
      <c r="O15" s="25">
        <v>-1</v>
      </c>
      <c r="P15" s="25">
        <v>-1</v>
      </c>
      <c r="Q15" s="25"/>
      <c r="R15" s="25">
        <v>-1</v>
      </c>
      <c r="S15" s="60">
        <v>0</v>
      </c>
      <c r="T15" s="25"/>
      <c r="U15" s="25">
        <v>-1</v>
      </c>
      <c r="V15" s="2">
        <v>-1</v>
      </c>
      <c r="W15" s="2">
        <v>-1</v>
      </c>
      <c r="X15" s="61">
        <v>0</v>
      </c>
      <c r="Y15" s="2">
        <v>-1</v>
      </c>
      <c r="Z15" s="61">
        <v>0</v>
      </c>
      <c r="AB15" s="2">
        <v>-1</v>
      </c>
      <c r="AD15" s="65">
        <v>0</v>
      </c>
      <c r="AG15" s="70">
        <v>0</v>
      </c>
      <c r="AH15" s="2">
        <v>-1</v>
      </c>
      <c r="AI15" s="70">
        <v>0</v>
      </c>
      <c r="AJ15" s="2">
        <v>-1</v>
      </c>
      <c r="AK15" s="2">
        <v>-1</v>
      </c>
      <c r="AM15" s="2">
        <v>-1</v>
      </c>
      <c r="AN15" s="22">
        <v>28</v>
      </c>
      <c r="AO15" s="69">
        <v>10</v>
      </c>
      <c r="AP15" s="61">
        <v>0</v>
      </c>
      <c r="AQ15" s="2" t="s">
        <v>377</v>
      </c>
      <c r="AR15" s="22">
        <f t="shared" si="0"/>
        <v>19</v>
      </c>
      <c r="AS15" s="72">
        <f t="shared" si="1"/>
        <v>6.0509554140127389E-2</v>
      </c>
    </row>
    <row r="16" spans="1:91">
      <c r="A16" s="3" t="s">
        <v>23</v>
      </c>
      <c r="B16" s="3" t="s">
        <v>22</v>
      </c>
      <c r="E16" s="65">
        <v>1</v>
      </c>
      <c r="G16" s="25"/>
      <c r="H16" s="60">
        <v>17</v>
      </c>
      <c r="I16" s="67">
        <v>3</v>
      </c>
      <c r="J16" s="25"/>
      <c r="K16" s="25"/>
      <c r="L16" s="25"/>
      <c r="M16" s="25"/>
      <c r="N16" s="67">
        <v>5</v>
      </c>
      <c r="O16" s="25"/>
      <c r="P16" s="25"/>
      <c r="Q16" s="25">
        <v>8</v>
      </c>
      <c r="R16" s="25"/>
      <c r="S16" s="60">
        <v>63</v>
      </c>
      <c r="T16" s="25">
        <v>2</v>
      </c>
      <c r="U16" s="25"/>
      <c r="X16" s="61">
        <v>16</v>
      </c>
      <c r="Z16" s="61">
        <v>64</v>
      </c>
      <c r="AD16" s="65">
        <v>10</v>
      </c>
      <c r="AG16" s="70">
        <v>10</v>
      </c>
      <c r="AI16" s="70">
        <v>10</v>
      </c>
      <c r="AN16" s="22">
        <v>28</v>
      </c>
      <c r="AO16" s="69">
        <v>10</v>
      </c>
      <c r="AP16" s="61">
        <v>76</v>
      </c>
      <c r="AQ16" s="2" t="s">
        <v>406</v>
      </c>
      <c r="AR16" s="22">
        <f t="shared" si="0"/>
        <v>323</v>
      </c>
      <c r="AS16" s="72">
        <f t="shared" si="1"/>
        <v>1.0286624203821657</v>
      </c>
    </row>
    <row r="17" spans="1:45">
      <c r="A17" s="3" t="s">
        <v>25</v>
      </c>
      <c r="B17" s="3" t="s">
        <v>24</v>
      </c>
      <c r="E17" s="65">
        <v>3</v>
      </c>
      <c r="G17" s="25"/>
      <c r="H17" s="60">
        <v>17</v>
      </c>
      <c r="I17" s="67">
        <v>5</v>
      </c>
      <c r="J17" s="25"/>
      <c r="K17" s="25"/>
      <c r="L17" s="25"/>
      <c r="M17" s="25"/>
      <c r="N17" s="67">
        <v>5</v>
      </c>
      <c r="O17" s="25"/>
      <c r="P17" s="25"/>
      <c r="Q17" s="25">
        <v>8</v>
      </c>
      <c r="R17" s="25"/>
      <c r="S17" s="60">
        <v>68</v>
      </c>
      <c r="T17" s="25"/>
      <c r="U17" s="25"/>
      <c r="X17" s="61">
        <v>20</v>
      </c>
      <c r="Z17" s="61">
        <v>54</v>
      </c>
      <c r="AD17" s="65">
        <v>8</v>
      </c>
      <c r="AG17" s="70">
        <v>10</v>
      </c>
      <c r="AI17" s="70">
        <v>10</v>
      </c>
      <c r="AN17" s="22">
        <v>28</v>
      </c>
      <c r="AO17" s="69">
        <v>10</v>
      </c>
      <c r="AP17" s="61">
        <v>83</v>
      </c>
      <c r="AQ17" s="2" t="s">
        <v>406</v>
      </c>
      <c r="AR17" s="22">
        <f t="shared" si="0"/>
        <v>329</v>
      </c>
      <c r="AS17" s="72">
        <f t="shared" si="1"/>
        <v>1.0477707006369428</v>
      </c>
    </row>
    <row r="18" spans="1:45">
      <c r="A18" s="3"/>
      <c r="B18" s="3" t="s">
        <v>308</v>
      </c>
      <c r="G18" s="25"/>
      <c r="H18" s="60">
        <v>17</v>
      </c>
      <c r="I18" s="67"/>
      <c r="J18" s="25"/>
      <c r="K18" s="25"/>
      <c r="L18" s="25"/>
      <c r="M18" s="25"/>
      <c r="N18" s="67">
        <v>3</v>
      </c>
      <c r="O18" s="25"/>
      <c r="P18" s="25">
        <v>-1</v>
      </c>
      <c r="Q18" s="25"/>
      <c r="R18" s="25"/>
      <c r="S18" s="60">
        <v>54</v>
      </c>
      <c r="T18" s="25"/>
      <c r="U18" s="25">
        <v>-1</v>
      </c>
      <c r="W18" s="2">
        <v>-1</v>
      </c>
      <c r="X18" s="61">
        <v>16</v>
      </c>
      <c r="Z18" s="61">
        <v>63</v>
      </c>
      <c r="AD18" s="65">
        <v>9</v>
      </c>
      <c r="AG18" s="70">
        <v>10</v>
      </c>
      <c r="AI18" s="70">
        <v>10</v>
      </c>
      <c r="AM18" s="2">
        <v>-1</v>
      </c>
      <c r="AN18" s="22">
        <v>28</v>
      </c>
      <c r="AO18" s="69">
        <v>10</v>
      </c>
      <c r="AP18" s="61">
        <v>74</v>
      </c>
      <c r="AQ18" s="2" t="s">
        <v>372</v>
      </c>
      <c r="AR18" s="22">
        <f t="shared" si="0"/>
        <v>290</v>
      </c>
      <c r="AS18" s="72">
        <f t="shared" si="1"/>
        <v>0.92356687898089174</v>
      </c>
    </row>
    <row r="19" spans="1:45">
      <c r="A19" s="3" t="s">
        <v>27</v>
      </c>
      <c r="B19" s="3" t="s">
        <v>26</v>
      </c>
      <c r="D19" s="2">
        <v>-1</v>
      </c>
      <c r="E19" s="65">
        <v>0</v>
      </c>
      <c r="G19" s="25"/>
      <c r="H19" s="60">
        <v>0</v>
      </c>
      <c r="I19" s="67">
        <v>0</v>
      </c>
      <c r="J19" s="25">
        <v>-1</v>
      </c>
      <c r="K19" s="25"/>
      <c r="L19" s="25"/>
      <c r="M19" s="25">
        <v>-1</v>
      </c>
      <c r="N19" s="67">
        <v>0</v>
      </c>
      <c r="O19" s="25">
        <v>-1</v>
      </c>
      <c r="P19" s="25"/>
      <c r="Q19" s="25">
        <v>1</v>
      </c>
      <c r="R19" s="25"/>
      <c r="S19" s="60">
        <v>42</v>
      </c>
      <c r="T19" s="25"/>
      <c r="U19" s="25">
        <v>-1</v>
      </c>
      <c r="W19" s="2">
        <v>-1</v>
      </c>
      <c r="X19" s="61">
        <v>11</v>
      </c>
      <c r="Y19" s="2">
        <v>-1</v>
      </c>
      <c r="Z19" s="61">
        <v>0</v>
      </c>
      <c r="AB19" s="2">
        <v>-1</v>
      </c>
      <c r="AD19" s="65">
        <v>0</v>
      </c>
      <c r="AG19" s="70">
        <v>0</v>
      </c>
      <c r="AH19" s="2">
        <v>-1</v>
      </c>
      <c r="AI19" s="70">
        <v>0</v>
      </c>
      <c r="AJ19" s="2">
        <v>-1</v>
      </c>
      <c r="AK19" s="2">
        <v>-1</v>
      </c>
      <c r="AL19" s="2">
        <v>-1</v>
      </c>
      <c r="AM19" s="2">
        <v>-1</v>
      </c>
      <c r="AN19" s="22">
        <v>28</v>
      </c>
      <c r="AO19" s="69">
        <v>10</v>
      </c>
      <c r="AP19" s="61">
        <v>0</v>
      </c>
      <c r="AQ19" s="2" t="s">
        <v>377</v>
      </c>
      <c r="AR19" s="22">
        <f t="shared" si="0"/>
        <v>79</v>
      </c>
      <c r="AS19" s="72">
        <f t="shared" si="1"/>
        <v>0.25159235668789809</v>
      </c>
    </row>
    <row r="20" spans="1:45">
      <c r="A20" s="3" t="s">
        <v>29</v>
      </c>
      <c r="B20" s="3" t="s">
        <v>28</v>
      </c>
      <c r="C20" s="18">
        <v>-1</v>
      </c>
      <c r="E20" s="65">
        <v>0</v>
      </c>
      <c r="G20" s="25"/>
      <c r="H20" s="60">
        <v>16</v>
      </c>
      <c r="I20" s="67">
        <v>2</v>
      </c>
      <c r="J20" s="25"/>
      <c r="K20" s="25"/>
      <c r="L20" s="25"/>
      <c r="M20" s="25"/>
      <c r="N20" s="67">
        <v>3</v>
      </c>
      <c r="O20" s="25"/>
      <c r="P20" s="25">
        <v>-1</v>
      </c>
      <c r="Q20" s="25"/>
      <c r="R20" s="25"/>
      <c r="S20" s="60">
        <v>39</v>
      </c>
      <c r="T20" s="25">
        <v>2</v>
      </c>
      <c r="U20" s="25">
        <v>-1</v>
      </c>
      <c r="X20" s="61">
        <v>18</v>
      </c>
      <c r="Y20" s="2">
        <v>-1</v>
      </c>
      <c r="Z20" s="61">
        <v>41</v>
      </c>
      <c r="AD20" s="65">
        <v>9</v>
      </c>
      <c r="AG20" s="70">
        <v>0</v>
      </c>
      <c r="AH20" s="2">
        <v>-1</v>
      </c>
      <c r="AI20" s="70">
        <v>10</v>
      </c>
      <c r="AL20" s="2">
        <v>-1</v>
      </c>
      <c r="AN20" s="22">
        <v>28</v>
      </c>
      <c r="AO20" s="69">
        <v>10</v>
      </c>
      <c r="AP20" s="61">
        <v>36</v>
      </c>
      <c r="AQ20" s="2" t="s">
        <v>393</v>
      </c>
      <c r="AR20" s="22">
        <f t="shared" si="0"/>
        <v>208</v>
      </c>
      <c r="AS20" s="72">
        <f t="shared" si="1"/>
        <v>0.66242038216560506</v>
      </c>
    </row>
    <row r="21" spans="1:45">
      <c r="A21" s="3" t="s">
        <v>31</v>
      </c>
      <c r="B21" s="3" t="s">
        <v>30</v>
      </c>
      <c r="E21" s="65">
        <v>3</v>
      </c>
      <c r="G21" s="25"/>
      <c r="H21" s="60">
        <v>13</v>
      </c>
      <c r="I21" s="67">
        <v>4</v>
      </c>
      <c r="J21" s="25"/>
      <c r="K21" s="25"/>
      <c r="L21" s="25"/>
      <c r="M21" s="25"/>
      <c r="N21" s="67">
        <v>5</v>
      </c>
      <c r="O21" s="25"/>
      <c r="P21" s="25"/>
      <c r="Q21" s="25">
        <v>6</v>
      </c>
      <c r="R21" s="25"/>
      <c r="S21" s="60">
        <v>60</v>
      </c>
      <c r="T21" s="25">
        <v>2</v>
      </c>
      <c r="U21" s="25">
        <v>-1</v>
      </c>
      <c r="X21" s="61">
        <v>20</v>
      </c>
      <c r="Z21" s="61">
        <v>48</v>
      </c>
      <c r="AD21" s="65">
        <v>6</v>
      </c>
      <c r="AG21" s="70">
        <v>0</v>
      </c>
      <c r="AH21" s="2">
        <v>-1</v>
      </c>
      <c r="AI21" s="70">
        <v>10</v>
      </c>
      <c r="AM21" s="2">
        <v>-1</v>
      </c>
      <c r="AN21" s="22">
        <v>28</v>
      </c>
      <c r="AO21" s="69">
        <v>10</v>
      </c>
      <c r="AP21" s="61">
        <v>58</v>
      </c>
      <c r="AQ21" s="2" t="s">
        <v>371</v>
      </c>
      <c r="AR21" s="22">
        <f t="shared" si="0"/>
        <v>270</v>
      </c>
      <c r="AS21" s="72">
        <f t="shared" si="1"/>
        <v>0.85987261146496818</v>
      </c>
    </row>
    <row r="22" spans="1:45">
      <c r="A22" s="3" t="s">
        <v>33</v>
      </c>
      <c r="B22" s="3" t="s">
        <v>32</v>
      </c>
      <c r="E22" s="65">
        <v>3</v>
      </c>
      <c r="G22" s="25"/>
      <c r="H22" s="60">
        <v>15</v>
      </c>
      <c r="I22" s="67">
        <v>2</v>
      </c>
      <c r="J22" s="25"/>
      <c r="K22" s="25"/>
      <c r="L22" s="25"/>
      <c r="M22" s="25"/>
      <c r="N22" s="67">
        <v>5</v>
      </c>
      <c r="O22" s="25"/>
      <c r="P22" s="25"/>
      <c r="Q22" s="25">
        <v>4</v>
      </c>
      <c r="R22" s="25"/>
      <c r="S22" s="60">
        <v>48</v>
      </c>
      <c r="T22" s="25"/>
      <c r="U22" s="25">
        <v>-1</v>
      </c>
      <c r="X22" s="61">
        <v>8</v>
      </c>
      <c r="Z22" s="61">
        <v>44</v>
      </c>
      <c r="AB22" s="2">
        <v>-1</v>
      </c>
      <c r="AD22" s="65">
        <v>5</v>
      </c>
      <c r="AG22" s="70">
        <v>10</v>
      </c>
      <c r="AI22" s="70">
        <v>10</v>
      </c>
      <c r="AN22" s="22">
        <v>28</v>
      </c>
      <c r="AO22" s="69">
        <v>10</v>
      </c>
      <c r="AP22" s="61">
        <v>61</v>
      </c>
      <c r="AQ22" s="2" t="s">
        <v>371</v>
      </c>
      <c r="AR22" s="22">
        <f t="shared" si="0"/>
        <v>251</v>
      </c>
      <c r="AS22" s="72">
        <f t="shared" si="1"/>
        <v>0.79936305732484081</v>
      </c>
    </row>
    <row r="23" spans="1:45">
      <c r="A23" s="3" t="s">
        <v>35</v>
      </c>
      <c r="B23" s="3" t="s">
        <v>34</v>
      </c>
      <c r="D23" s="2">
        <v>-1</v>
      </c>
      <c r="E23" s="65">
        <v>0</v>
      </c>
      <c r="F23" s="2">
        <v>-1</v>
      </c>
      <c r="G23" s="25">
        <v>-1</v>
      </c>
      <c r="H23" s="60">
        <v>0</v>
      </c>
      <c r="I23" s="67">
        <v>0</v>
      </c>
      <c r="J23" s="25">
        <v>-1</v>
      </c>
      <c r="K23" s="25"/>
      <c r="L23" s="25"/>
      <c r="M23" s="25">
        <v>-1</v>
      </c>
      <c r="N23" s="67">
        <v>0</v>
      </c>
      <c r="O23" s="25">
        <v>-1</v>
      </c>
      <c r="P23" s="25">
        <v>-1</v>
      </c>
      <c r="Q23" s="25"/>
      <c r="R23" s="25"/>
      <c r="S23" s="60">
        <v>17</v>
      </c>
      <c r="T23" s="25"/>
      <c r="U23" s="25"/>
      <c r="W23" s="2">
        <v>-1</v>
      </c>
      <c r="X23" s="61">
        <v>0</v>
      </c>
      <c r="Y23" s="2">
        <v>-1</v>
      </c>
      <c r="Z23" s="61">
        <v>0</v>
      </c>
      <c r="AB23" s="2">
        <v>-1</v>
      </c>
      <c r="AD23" s="65">
        <v>0</v>
      </c>
      <c r="AG23" s="70">
        <v>0</v>
      </c>
      <c r="AH23" s="2">
        <v>-1</v>
      </c>
      <c r="AI23" s="70">
        <v>0</v>
      </c>
      <c r="AJ23" s="2">
        <v>-1</v>
      </c>
      <c r="AK23" s="2">
        <v>-1</v>
      </c>
      <c r="AL23" s="2">
        <v>-1</v>
      </c>
      <c r="AM23" s="2">
        <v>-1</v>
      </c>
      <c r="AN23" s="22">
        <v>28</v>
      </c>
      <c r="AO23" s="69">
        <v>10</v>
      </c>
      <c r="AP23" s="61">
        <v>0</v>
      </c>
      <c r="AQ23" s="2" t="s">
        <v>377</v>
      </c>
      <c r="AR23" s="22">
        <f t="shared" si="0"/>
        <v>40</v>
      </c>
      <c r="AS23" s="72">
        <f t="shared" si="1"/>
        <v>0.12738853503184713</v>
      </c>
    </row>
    <row r="24" spans="1:45">
      <c r="A24" s="3" t="s">
        <v>37</v>
      </c>
      <c r="B24" s="3" t="s">
        <v>36</v>
      </c>
      <c r="E24" s="65">
        <v>3</v>
      </c>
      <c r="G24" s="25"/>
      <c r="H24" s="60">
        <v>16</v>
      </c>
      <c r="I24" s="67">
        <v>2</v>
      </c>
      <c r="J24" s="25"/>
      <c r="K24" s="25"/>
      <c r="L24" s="25"/>
      <c r="M24" s="25"/>
      <c r="N24" s="67">
        <v>2</v>
      </c>
      <c r="O24" s="25"/>
      <c r="P24" s="25"/>
      <c r="Q24" s="25">
        <v>6</v>
      </c>
      <c r="R24" s="25"/>
      <c r="S24" s="60">
        <v>59</v>
      </c>
      <c r="T24" s="25">
        <v>2</v>
      </c>
      <c r="U24" s="25"/>
      <c r="W24" s="2">
        <v>-1</v>
      </c>
      <c r="X24" s="61">
        <v>13</v>
      </c>
      <c r="Z24" s="61">
        <v>58</v>
      </c>
      <c r="AD24" s="65">
        <v>5</v>
      </c>
      <c r="AG24" s="70">
        <v>10</v>
      </c>
      <c r="AI24" s="70">
        <v>10</v>
      </c>
      <c r="AN24" s="22">
        <v>28</v>
      </c>
      <c r="AO24" s="69">
        <v>10</v>
      </c>
      <c r="AP24" s="61">
        <v>59</v>
      </c>
      <c r="AQ24" s="2" t="s">
        <v>372</v>
      </c>
      <c r="AR24" s="22">
        <f t="shared" si="0"/>
        <v>282</v>
      </c>
      <c r="AS24" s="72">
        <f t="shared" si="1"/>
        <v>0.89808917197452232</v>
      </c>
    </row>
    <row r="25" spans="1:45">
      <c r="A25" s="3" t="s">
        <v>38</v>
      </c>
      <c r="B25" s="3" t="s">
        <v>293</v>
      </c>
      <c r="C25" s="18">
        <v>-1</v>
      </c>
      <c r="E25" s="65">
        <v>0</v>
      </c>
      <c r="G25" s="25"/>
      <c r="H25" s="60">
        <v>13</v>
      </c>
      <c r="I25" s="67">
        <v>5</v>
      </c>
      <c r="J25" s="25"/>
      <c r="K25" s="25">
        <v>-1</v>
      </c>
      <c r="L25" s="25"/>
      <c r="M25" s="25"/>
      <c r="N25" s="67">
        <v>5</v>
      </c>
      <c r="O25" s="25"/>
      <c r="P25" s="25">
        <v>-1</v>
      </c>
      <c r="Q25" s="25"/>
      <c r="R25" s="25"/>
      <c r="S25" s="60">
        <v>46</v>
      </c>
      <c r="T25" s="25"/>
      <c r="U25" s="25"/>
      <c r="V25" s="2">
        <v>-1</v>
      </c>
      <c r="X25" s="61">
        <v>12</v>
      </c>
      <c r="Z25" s="61">
        <v>61</v>
      </c>
      <c r="AD25" s="65">
        <v>8</v>
      </c>
      <c r="AG25" s="70">
        <v>10</v>
      </c>
      <c r="AI25" s="70">
        <v>10</v>
      </c>
      <c r="AN25" s="22">
        <v>28</v>
      </c>
      <c r="AO25" s="69">
        <v>10</v>
      </c>
      <c r="AP25" s="61">
        <v>71</v>
      </c>
      <c r="AQ25" s="2" t="s">
        <v>373</v>
      </c>
      <c r="AR25" s="22">
        <f t="shared" si="0"/>
        <v>275</v>
      </c>
      <c r="AS25" s="72">
        <f t="shared" si="1"/>
        <v>0.87579617834394907</v>
      </c>
    </row>
    <row r="26" spans="1:45">
      <c r="A26" s="3" t="s">
        <v>40</v>
      </c>
      <c r="B26" s="3" t="s">
        <v>39</v>
      </c>
      <c r="E26" s="65">
        <v>3</v>
      </c>
      <c r="G26" s="25"/>
      <c r="H26" s="60">
        <v>0</v>
      </c>
      <c r="I26" s="67">
        <v>0</v>
      </c>
      <c r="J26" s="25">
        <v>-1</v>
      </c>
      <c r="K26" s="25"/>
      <c r="L26" s="25">
        <v>-1</v>
      </c>
      <c r="M26" s="25"/>
      <c r="N26" s="67">
        <v>1</v>
      </c>
      <c r="O26" s="25">
        <v>-1</v>
      </c>
      <c r="P26" s="25"/>
      <c r="Q26" s="25">
        <v>2</v>
      </c>
      <c r="R26" s="25"/>
      <c r="S26" s="60">
        <v>35</v>
      </c>
      <c r="T26" s="25"/>
      <c r="U26" s="25">
        <v>-1</v>
      </c>
      <c r="X26" s="61">
        <v>7</v>
      </c>
      <c r="Y26" s="2">
        <v>-1</v>
      </c>
      <c r="Z26" s="61">
        <v>38</v>
      </c>
      <c r="AB26" s="2">
        <v>-1</v>
      </c>
      <c r="AD26" s="65">
        <v>0</v>
      </c>
      <c r="AG26" s="70">
        <v>0</v>
      </c>
      <c r="AH26" s="2">
        <v>-1</v>
      </c>
      <c r="AI26" s="70">
        <v>0</v>
      </c>
      <c r="AJ26" s="2">
        <v>-1</v>
      </c>
      <c r="AK26" s="2">
        <v>-1</v>
      </c>
      <c r="AL26" s="2">
        <v>-1</v>
      </c>
      <c r="AM26" s="2">
        <v>-1</v>
      </c>
      <c r="AN26" s="22">
        <v>28</v>
      </c>
      <c r="AO26" s="69">
        <v>10</v>
      </c>
      <c r="AP26" s="61">
        <v>0</v>
      </c>
      <c r="AQ26" s="2" t="s">
        <v>377</v>
      </c>
      <c r="AR26" s="22">
        <f t="shared" si="0"/>
        <v>113</v>
      </c>
      <c r="AS26" s="72">
        <f t="shared" si="1"/>
        <v>0.35987261146496813</v>
      </c>
    </row>
    <row r="27" spans="1:45">
      <c r="A27" s="3" t="s">
        <v>199</v>
      </c>
      <c r="B27" s="3" t="s">
        <v>198</v>
      </c>
      <c r="C27" s="18"/>
      <c r="E27" s="65">
        <v>3</v>
      </c>
      <c r="G27" s="25"/>
      <c r="H27" s="60">
        <v>14</v>
      </c>
      <c r="I27" s="67">
        <v>4</v>
      </c>
      <c r="J27" s="25"/>
      <c r="K27" s="25"/>
      <c r="L27" s="25"/>
      <c r="M27" s="25"/>
      <c r="N27" s="67">
        <v>4</v>
      </c>
      <c r="O27" s="25"/>
      <c r="P27" s="25"/>
      <c r="Q27" s="25">
        <v>5</v>
      </c>
      <c r="R27" s="25"/>
      <c r="S27" s="60">
        <v>48</v>
      </c>
      <c r="T27" s="25"/>
      <c r="U27" s="25">
        <v>-1</v>
      </c>
      <c r="X27" s="61">
        <v>17</v>
      </c>
      <c r="Z27" s="61">
        <v>0</v>
      </c>
      <c r="AD27" s="65">
        <v>0</v>
      </c>
      <c r="AG27" s="70">
        <v>0</v>
      </c>
      <c r="AH27" s="2">
        <v>-1</v>
      </c>
      <c r="AI27" s="70">
        <v>0</v>
      </c>
      <c r="AJ27" s="2">
        <v>-1</v>
      </c>
      <c r="AK27" s="2">
        <v>-1</v>
      </c>
      <c r="AL27" s="2">
        <v>-1</v>
      </c>
      <c r="AM27" s="2">
        <v>-1</v>
      </c>
      <c r="AN27" s="22">
        <v>28</v>
      </c>
      <c r="AO27" s="69">
        <v>10</v>
      </c>
      <c r="AP27" s="61">
        <v>0</v>
      </c>
      <c r="AQ27" s="2" t="s">
        <v>377</v>
      </c>
      <c r="AR27" s="22">
        <f t="shared" si="0"/>
        <v>127</v>
      </c>
      <c r="AS27" s="72">
        <f t="shared" si="1"/>
        <v>0.40445859872611467</v>
      </c>
    </row>
    <row r="28" spans="1:45">
      <c r="A28" s="3" t="s">
        <v>42</v>
      </c>
      <c r="B28" s="3" t="s">
        <v>41</v>
      </c>
      <c r="E28" s="65">
        <v>0</v>
      </c>
      <c r="G28" s="25"/>
      <c r="H28" s="60">
        <v>17</v>
      </c>
      <c r="I28" s="67">
        <v>6</v>
      </c>
      <c r="J28" s="25"/>
      <c r="K28" s="25"/>
      <c r="L28" s="25"/>
      <c r="M28" s="25"/>
      <c r="N28" s="67">
        <v>2</v>
      </c>
      <c r="O28" s="25"/>
      <c r="P28" s="25"/>
      <c r="Q28" s="25">
        <v>7</v>
      </c>
      <c r="R28" s="25"/>
      <c r="S28" s="60">
        <v>64</v>
      </c>
      <c r="T28" s="25"/>
      <c r="U28" s="25">
        <v>-1</v>
      </c>
      <c r="X28" s="61">
        <v>19</v>
      </c>
      <c r="Z28" s="61">
        <v>60</v>
      </c>
      <c r="AB28" s="2">
        <v>-1</v>
      </c>
      <c r="AD28" s="65">
        <v>7</v>
      </c>
      <c r="AG28" s="70">
        <v>0</v>
      </c>
      <c r="AH28" s="2">
        <v>-1</v>
      </c>
      <c r="AI28" s="70">
        <v>10</v>
      </c>
      <c r="AN28" s="22">
        <v>28</v>
      </c>
      <c r="AO28" s="69">
        <v>10</v>
      </c>
      <c r="AP28" s="61">
        <v>64</v>
      </c>
      <c r="AQ28" s="2" t="s">
        <v>372</v>
      </c>
      <c r="AR28" s="22">
        <f t="shared" si="0"/>
        <v>291</v>
      </c>
      <c r="AS28" s="72">
        <f t="shared" si="1"/>
        <v>0.92675159235668791</v>
      </c>
    </row>
    <row r="29" spans="1:45">
      <c r="A29" s="3" t="s">
        <v>44</v>
      </c>
      <c r="B29" s="3" t="s">
        <v>43</v>
      </c>
      <c r="E29" s="65">
        <v>3</v>
      </c>
      <c r="G29" s="25"/>
      <c r="H29" s="60">
        <v>0</v>
      </c>
      <c r="I29" s="67">
        <v>0</v>
      </c>
      <c r="J29" s="25">
        <v>-1</v>
      </c>
      <c r="K29" s="25"/>
      <c r="L29" s="25">
        <v>-1</v>
      </c>
      <c r="M29" s="25"/>
      <c r="N29" s="67">
        <v>3</v>
      </c>
      <c r="O29" s="25"/>
      <c r="P29" s="25">
        <v>-1</v>
      </c>
      <c r="Q29" s="25"/>
      <c r="R29" s="25"/>
      <c r="S29" s="60">
        <v>25</v>
      </c>
      <c r="T29" s="25"/>
      <c r="U29" s="25">
        <v>-1</v>
      </c>
      <c r="V29" s="2">
        <v>-1</v>
      </c>
      <c r="W29" s="2">
        <v>-1</v>
      </c>
      <c r="X29" s="61">
        <v>0</v>
      </c>
      <c r="Y29" s="2">
        <v>-1</v>
      </c>
      <c r="Z29" s="61">
        <v>0</v>
      </c>
      <c r="AD29" s="65">
        <v>0</v>
      </c>
      <c r="AG29" s="70">
        <v>0</v>
      </c>
      <c r="AH29" s="2">
        <v>-1</v>
      </c>
      <c r="AI29" s="70">
        <v>0</v>
      </c>
      <c r="AJ29" s="2">
        <v>-1</v>
      </c>
      <c r="AK29" s="2">
        <v>-1</v>
      </c>
      <c r="AL29" s="2">
        <v>-1</v>
      </c>
      <c r="AM29" s="2">
        <v>-1</v>
      </c>
      <c r="AN29" s="22">
        <v>28</v>
      </c>
      <c r="AO29" s="69">
        <v>10</v>
      </c>
      <c r="AP29" s="61">
        <v>0</v>
      </c>
      <c r="AQ29" s="2" t="s">
        <v>377</v>
      </c>
      <c r="AR29" s="22">
        <f t="shared" si="0"/>
        <v>57</v>
      </c>
      <c r="AS29" s="72">
        <f t="shared" si="1"/>
        <v>0.18152866242038215</v>
      </c>
    </row>
    <row r="30" spans="1:45">
      <c r="A30" s="3" t="s">
        <v>46</v>
      </c>
      <c r="B30" s="3" t="s">
        <v>45</v>
      </c>
      <c r="E30" s="65">
        <v>2</v>
      </c>
      <c r="G30" s="25"/>
      <c r="H30" s="60">
        <v>11</v>
      </c>
      <c r="I30" s="67">
        <v>1</v>
      </c>
      <c r="J30" s="25"/>
      <c r="K30" s="25"/>
      <c r="L30" s="25"/>
      <c r="M30" s="25"/>
      <c r="N30" s="67">
        <v>2</v>
      </c>
      <c r="O30" s="25">
        <v>-1</v>
      </c>
      <c r="P30" s="25">
        <v>-1</v>
      </c>
      <c r="Q30" s="25"/>
      <c r="R30" s="25"/>
      <c r="S30" s="60">
        <v>34</v>
      </c>
      <c r="T30" s="25"/>
      <c r="U30" s="25"/>
      <c r="X30" s="61">
        <v>0</v>
      </c>
      <c r="Z30" s="61">
        <v>34</v>
      </c>
      <c r="AD30" s="65">
        <v>4</v>
      </c>
      <c r="AG30" s="70">
        <v>10</v>
      </c>
      <c r="AI30" s="70">
        <v>10</v>
      </c>
      <c r="AM30" s="2">
        <v>-1</v>
      </c>
      <c r="AN30" s="22">
        <v>28</v>
      </c>
      <c r="AO30" s="69">
        <v>10</v>
      </c>
      <c r="AP30" s="61">
        <v>38</v>
      </c>
      <c r="AQ30" s="2" t="s">
        <v>378</v>
      </c>
      <c r="AR30" s="22">
        <f t="shared" si="0"/>
        <v>181</v>
      </c>
      <c r="AS30" s="72">
        <f t="shared" si="1"/>
        <v>0.57643312101910826</v>
      </c>
    </row>
    <row r="31" spans="1:45">
      <c r="A31" s="3" t="s">
        <v>47</v>
      </c>
      <c r="B31" s="3" t="s">
        <v>297</v>
      </c>
      <c r="E31" s="65">
        <v>3</v>
      </c>
      <c r="G31" s="25"/>
      <c r="H31" s="60">
        <v>17</v>
      </c>
      <c r="I31" s="67">
        <v>3</v>
      </c>
      <c r="J31" s="25"/>
      <c r="K31" s="25">
        <v>-1</v>
      </c>
      <c r="L31" s="25"/>
      <c r="M31" s="25"/>
      <c r="N31" s="67">
        <v>5</v>
      </c>
      <c r="O31" s="25">
        <v>-1</v>
      </c>
      <c r="P31" s="25">
        <v>-1</v>
      </c>
      <c r="Q31" s="25"/>
      <c r="R31" s="25"/>
      <c r="S31" s="60">
        <v>51</v>
      </c>
      <c r="T31" s="25"/>
      <c r="U31" s="25">
        <v>-1</v>
      </c>
      <c r="W31" s="2">
        <v>-1</v>
      </c>
      <c r="Y31" s="2">
        <v>-1</v>
      </c>
      <c r="Z31" s="61">
        <v>0</v>
      </c>
      <c r="AD31" s="65">
        <v>0</v>
      </c>
      <c r="AG31" s="70">
        <v>0</v>
      </c>
      <c r="AH31" s="2">
        <v>-1</v>
      </c>
      <c r="AI31" s="70">
        <v>0</v>
      </c>
      <c r="AJ31" s="2">
        <v>-1</v>
      </c>
      <c r="AK31" s="2">
        <v>-1</v>
      </c>
      <c r="AL31" s="2">
        <v>-1</v>
      </c>
      <c r="AM31" s="2">
        <v>-1</v>
      </c>
      <c r="AN31" s="22">
        <v>28</v>
      </c>
      <c r="AO31" s="69">
        <v>10</v>
      </c>
      <c r="AP31" s="61">
        <v>0</v>
      </c>
      <c r="AQ31" s="2" t="s">
        <v>377</v>
      </c>
      <c r="AR31" s="22">
        <f t="shared" si="0"/>
        <v>106</v>
      </c>
      <c r="AS31" s="72">
        <f t="shared" si="1"/>
        <v>0.33757961783439489</v>
      </c>
    </row>
    <row r="32" spans="1:45">
      <c r="A32" s="3" t="s">
        <v>49</v>
      </c>
      <c r="B32" s="3" t="s">
        <v>48</v>
      </c>
      <c r="E32" s="65">
        <v>3</v>
      </c>
      <c r="G32" s="25"/>
      <c r="H32" s="60">
        <v>16</v>
      </c>
      <c r="I32" s="67">
        <v>3</v>
      </c>
      <c r="J32" s="25"/>
      <c r="K32" s="25"/>
      <c r="L32" s="25"/>
      <c r="M32" s="25">
        <v>-1</v>
      </c>
      <c r="N32" s="67">
        <v>0</v>
      </c>
      <c r="O32" s="25"/>
      <c r="P32" s="25">
        <v>-1</v>
      </c>
      <c r="Q32" s="25"/>
      <c r="R32" s="25"/>
      <c r="S32" s="60">
        <v>37</v>
      </c>
      <c r="T32" s="25"/>
      <c r="U32" s="25"/>
      <c r="X32" s="61">
        <v>13</v>
      </c>
      <c r="Z32" s="61">
        <v>51</v>
      </c>
      <c r="AD32" s="65">
        <v>7</v>
      </c>
      <c r="AG32" s="70">
        <v>10</v>
      </c>
      <c r="AI32" s="70">
        <v>10</v>
      </c>
      <c r="AM32" s="2">
        <v>-1</v>
      </c>
      <c r="AN32" s="22">
        <v>28</v>
      </c>
      <c r="AO32" s="69">
        <v>10</v>
      </c>
      <c r="AP32" s="61">
        <v>48</v>
      </c>
      <c r="AQ32" s="2" t="s">
        <v>407</v>
      </c>
      <c r="AR32" s="22">
        <f t="shared" si="0"/>
        <v>233</v>
      </c>
      <c r="AS32" s="72">
        <f t="shared" si="1"/>
        <v>0.7420382165605095</v>
      </c>
    </row>
    <row r="33" spans="1:45">
      <c r="A33" s="3" t="s">
        <v>50</v>
      </c>
      <c r="B33" s="3" t="s">
        <v>417</v>
      </c>
      <c r="E33" s="65">
        <v>2</v>
      </c>
      <c r="G33" s="25"/>
      <c r="H33" s="60">
        <v>10</v>
      </c>
      <c r="I33" s="67">
        <v>2</v>
      </c>
      <c r="J33" s="25"/>
      <c r="K33" s="25"/>
      <c r="L33" s="25"/>
      <c r="M33" s="25"/>
      <c r="N33" s="67">
        <v>1</v>
      </c>
      <c r="O33" s="25">
        <v>-1</v>
      </c>
      <c r="P33" s="25"/>
      <c r="Q33" s="25">
        <v>4</v>
      </c>
      <c r="R33" s="25"/>
      <c r="S33" s="60">
        <v>42</v>
      </c>
      <c r="T33" s="25"/>
      <c r="U33" s="25"/>
      <c r="V33" s="2">
        <v>-1</v>
      </c>
      <c r="X33" s="61">
        <v>14</v>
      </c>
      <c r="Z33" s="61">
        <v>41</v>
      </c>
      <c r="AB33" s="2">
        <v>-1</v>
      </c>
      <c r="AD33" s="65">
        <v>4</v>
      </c>
      <c r="AG33" s="70">
        <v>10</v>
      </c>
      <c r="AI33" s="70">
        <v>10</v>
      </c>
      <c r="AL33" s="2">
        <v>-1</v>
      </c>
      <c r="AN33" s="22">
        <v>28</v>
      </c>
      <c r="AO33" s="69">
        <v>10</v>
      </c>
      <c r="AP33" s="61">
        <v>45</v>
      </c>
      <c r="AQ33" s="2" t="s">
        <v>393</v>
      </c>
      <c r="AR33" s="22">
        <f t="shared" si="0"/>
        <v>219</v>
      </c>
      <c r="AS33" s="72">
        <f t="shared" si="1"/>
        <v>0.69745222929936301</v>
      </c>
    </row>
    <row r="34" spans="1:45">
      <c r="A34" s="3" t="s">
        <v>52</v>
      </c>
      <c r="B34" s="3" t="s">
        <v>51</v>
      </c>
      <c r="E34" s="65">
        <v>1</v>
      </c>
      <c r="G34" s="25"/>
      <c r="H34" s="60">
        <v>16</v>
      </c>
      <c r="I34" s="67">
        <v>5</v>
      </c>
      <c r="J34" s="25"/>
      <c r="K34" s="25"/>
      <c r="L34" s="25"/>
      <c r="M34" s="25"/>
      <c r="N34" s="67">
        <v>4</v>
      </c>
      <c r="O34" s="25"/>
      <c r="P34" s="25"/>
      <c r="Q34" s="25">
        <v>5</v>
      </c>
      <c r="R34" s="25"/>
      <c r="S34" s="60">
        <v>48</v>
      </c>
      <c r="T34" s="25"/>
      <c r="U34" s="25"/>
      <c r="X34" s="61">
        <v>7</v>
      </c>
      <c r="Y34" s="2">
        <v>-1</v>
      </c>
      <c r="Z34" s="61">
        <v>51</v>
      </c>
      <c r="AD34" s="65">
        <v>5</v>
      </c>
      <c r="AG34" s="70">
        <v>10</v>
      </c>
      <c r="AI34" s="70">
        <v>10</v>
      </c>
      <c r="AN34" s="22">
        <v>28</v>
      </c>
      <c r="AO34" s="69">
        <v>10</v>
      </c>
      <c r="AP34" s="61">
        <v>64</v>
      </c>
      <c r="AQ34" s="2" t="s">
        <v>371</v>
      </c>
      <c r="AR34" s="22">
        <f t="shared" si="0"/>
        <v>263</v>
      </c>
      <c r="AS34" s="72">
        <f t="shared" si="1"/>
        <v>0.83757961783439494</v>
      </c>
    </row>
    <row r="35" spans="1:45">
      <c r="A35" s="3" t="s">
        <v>54</v>
      </c>
      <c r="B35" s="3" t="s">
        <v>53</v>
      </c>
      <c r="E35" s="65">
        <v>3</v>
      </c>
      <c r="G35" s="25"/>
      <c r="H35" s="60">
        <v>12</v>
      </c>
      <c r="I35" s="67">
        <v>3</v>
      </c>
      <c r="J35" s="25"/>
      <c r="K35" s="25"/>
      <c r="L35" s="25"/>
      <c r="M35" s="25"/>
      <c r="N35" s="67">
        <v>2</v>
      </c>
      <c r="O35" s="25"/>
      <c r="P35" s="25">
        <v>-1</v>
      </c>
      <c r="Q35" s="25">
        <v>0</v>
      </c>
      <c r="R35" s="25"/>
      <c r="S35" s="60">
        <v>45</v>
      </c>
      <c r="T35" s="25"/>
      <c r="U35" s="25"/>
      <c r="W35" s="2">
        <v>-1</v>
      </c>
      <c r="X35" s="61">
        <v>8</v>
      </c>
      <c r="Z35" s="61">
        <v>28</v>
      </c>
      <c r="AB35" s="2">
        <v>-1</v>
      </c>
      <c r="AD35" s="65">
        <v>0</v>
      </c>
      <c r="AG35" s="70">
        <v>0</v>
      </c>
      <c r="AH35" s="2">
        <v>-1</v>
      </c>
      <c r="AI35" s="70">
        <v>0</v>
      </c>
      <c r="AJ35" s="2">
        <v>-1</v>
      </c>
      <c r="AL35" s="2">
        <v>-1</v>
      </c>
      <c r="AM35" s="2">
        <v>-1</v>
      </c>
      <c r="AN35" s="22">
        <v>28</v>
      </c>
      <c r="AO35" s="69">
        <v>10</v>
      </c>
      <c r="AP35" s="61">
        <v>0</v>
      </c>
      <c r="AQ35" s="2" t="s">
        <v>377</v>
      </c>
      <c r="AR35" s="22">
        <f t="shared" si="0"/>
        <v>132</v>
      </c>
      <c r="AS35" s="72">
        <f t="shared" si="1"/>
        <v>0.42038216560509556</v>
      </c>
    </row>
  </sheetData>
  <phoneticPr fontId="6" type="noConversion"/>
  <pageMargins left="0.75" right="0.75" top="1" bottom="1" header="0.5" footer="0.5"/>
  <pageSetup scale="78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Y50"/>
  <sheetViews>
    <sheetView workbookViewId="0">
      <selection activeCell="A28" sqref="A28"/>
    </sheetView>
  </sheetViews>
  <sheetFormatPr baseColWidth="10" defaultRowHeight="15" x14ac:dyDescent="0"/>
  <cols>
    <col min="1" max="1" width="10.6640625" customWidth="1"/>
    <col min="2" max="2" width="4" hidden="1" customWidth="1"/>
    <col min="3" max="3" width="25.5" customWidth="1"/>
    <col min="4" max="4" width="3.5" style="2" hidden="1" customWidth="1"/>
    <col min="5" max="5" width="3" style="2" hidden="1" customWidth="1"/>
    <col min="6" max="6" width="3.33203125" style="2" hidden="1" customWidth="1"/>
    <col min="7" max="7" width="3.1640625" style="65" customWidth="1"/>
    <col min="8" max="8" width="4.1640625" style="2" customWidth="1"/>
    <col min="9" max="9" width="4.83203125" style="2" customWidth="1"/>
    <col min="10" max="10" width="4.1640625" style="2" customWidth="1"/>
    <col min="11" max="11" width="2.83203125" style="65" customWidth="1"/>
    <col min="12" max="12" width="4.1640625" style="61" customWidth="1"/>
    <col min="13" max="14" width="3.1640625" style="2" customWidth="1"/>
    <col min="15" max="15" width="2.6640625" style="65" customWidth="1"/>
    <col min="16" max="17" width="4.1640625" style="2" customWidth="1"/>
    <col min="18" max="18" width="4.6640625" style="2" customWidth="1"/>
    <col min="19" max="19" width="4.1640625" style="15" customWidth="1"/>
    <col min="20" max="21" width="4.1640625" style="2" customWidth="1"/>
    <col min="22" max="22" width="4.33203125" style="61" customWidth="1"/>
    <col min="23" max="24" width="4.1640625" style="2" customWidth="1"/>
    <col min="25" max="25" width="3" style="2" customWidth="1"/>
    <col min="26" max="26" width="3.1640625" style="2" customWidth="1"/>
    <col min="27" max="27" width="4.1640625" style="61" customWidth="1"/>
    <col min="28" max="28" width="4.1640625" style="2" customWidth="1"/>
    <col min="29" max="29" width="3" style="2" customWidth="1"/>
    <col min="30" max="30" width="3.33203125" style="61" customWidth="1"/>
    <col min="31" max="31" width="4.1640625" style="2" customWidth="1"/>
    <col min="32" max="32" width="3.5" style="2" customWidth="1"/>
    <col min="33" max="33" width="2.6640625" style="65" customWidth="1"/>
    <col min="34" max="34" width="4.1640625" style="2" customWidth="1"/>
    <col min="35" max="35" width="4.1640625" style="70" customWidth="1"/>
    <col min="36" max="36" width="4.1640625" style="2" customWidth="1"/>
    <col min="37" max="37" width="4.1640625" style="70" customWidth="1"/>
    <col min="38" max="38" width="4.1640625" style="2" customWidth="1"/>
    <col min="39" max="39" width="4.83203125" style="2" customWidth="1"/>
    <col min="40" max="40" width="3.33203125" style="2" customWidth="1"/>
    <col min="41" max="42" width="4.1640625" style="2" customWidth="1"/>
    <col min="43" max="43" width="4" style="2" customWidth="1"/>
    <col min="44" max="44" width="6" style="70" customWidth="1"/>
    <col min="45" max="45" width="4.33203125" style="61" customWidth="1"/>
    <col min="46" max="46" width="3.1640625" style="2" customWidth="1"/>
    <col min="47" max="47" width="6.1640625" style="15" customWidth="1"/>
    <col min="48" max="48" width="7.6640625" style="15" customWidth="1"/>
    <col min="49" max="49" width="6" style="88" customWidth="1"/>
    <col min="50" max="51" width="6" style="2" customWidth="1"/>
  </cols>
  <sheetData>
    <row r="1" spans="1:51" ht="24" customHeight="1">
      <c r="A1" s="1" t="s">
        <v>0</v>
      </c>
      <c r="B1" s="1"/>
      <c r="C1" s="13" t="s">
        <v>202</v>
      </c>
      <c r="D1" s="8" t="s">
        <v>247</v>
      </c>
      <c r="E1" s="2" t="s">
        <v>248</v>
      </c>
      <c r="F1" s="2" t="s">
        <v>249</v>
      </c>
      <c r="H1" s="2" t="s">
        <v>250</v>
      </c>
      <c r="I1" s="8" t="s">
        <v>247</v>
      </c>
      <c r="J1" s="2" t="s">
        <v>238</v>
      </c>
      <c r="K1" s="65" t="s">
        <v>239</v>
      </c>
      <c r="O1" s="65" t="s">
        <v>240</v>
      </c>
      <c r="P1" s="2" t="s">
        <v>241</v>
      </c>
      <c r="Q1" s="2" t="s">
        <v>242</v>
      </c>
      <c r="R1" s="2" t="s">
        <v>243</v>
      </c>
      <c r="T1" s="2" t="s">
        <v>244</v>
      </c>
      <c r="U1" s="2" t="s">
        <v>245</v>
      </c>
      <c r="W1" s="15" t="s">
        <v>246</v>
      </c>
      <c r="X1" s="15"/>
      <c r="Y1" s="2" t="s">
        <v>332</v>
      </c>
      <c r="Z1" s="2" t="s">
        <v>331</v>
      </c>
      <c r="AB1" s="2" t="s">
        <v>334</v>
      </c>
    </row>
    <row r="2" spans="1:51" s="12" customFormat="1" ht="91" customHeight="1">
      <c r="A2" s="9"/>
      <c r="B2" s="9"/>
      <c r="C2" s="19" t="s">
        <v>252</v>
      </c>
      <c r="D2" s="10">
        <v>41365</v>
      </c>
      <c r="E2" s="11">
        <v>41367</v>
      </c>
      <c r="F2" s="11">
        <v>41369</v>
      </c>
      <c r="G2" s="63" t="s">
        <v>261</v>
      </c>
      <c r="H2" s="11">
        <v>41372</v>
      </c>
      <c r="I2" s="38">
        <v>41374</v>
      </c>
      <c r="J2" s="32">
        <v>41376</v>
      </c>
      <c r="K2" s="63" t="s">
        <v>281</v>
      </c>
      <c r="L2" s="62" t="s">
        <v>282</v>
      </c>
      <c r="M2" s="32">
        <v>41379</v>
      </c>
      <c r="N2" s="11" t="s">
        <v>285</v>
      </c>
      <c r="O2" s="63" t="s">
        <v>284</v>
      </c>
      <c r="P2" s="32">
        <v>41383</v>
      </c>
      <c r="Q2" s="32">
        <v>41386</v>
      </c>
      <c r="R2" s="32">
        <v>41388</v>
      </c>
      <c r="S2" s="82" t="s">
        <v>311</v>
      </c>
      <c r="T2" s="32">
        <v>41390</v>
      </c>
      <c r="U2" s="32">
        <v>41393</v>
      </c>
      <c r="V2" s="62" t="s">
        <v>329</v>
      </c>
      <c r="W2" s="39" t="s">
        <v>330</v>
      </c>
      <c r="X2" s="39" t="s">
        <v>333</v>
      </c>
      <c r="Y2" s="32">
        <v>41400</v>
      </c>
      <c r="Z2" s="32">
        <v>41402</v>
      </c>
      <c r="AA2" s="58">
        <v>41404</v>
      </c>
      <c r="AB2" s="32">
        <v>41407</v>
      </c>
      <c r="AC2" s="32">
        <v>41409</v>
      </c>
      <c r="AD2" s="58" t="s">
        <v>336</v>
      </c>
      <c r="AE2" s="32" t="s">
        <v>380</v>
      </c>
      <c r="AF2" s="32">
        <v>41414</v>
      </c>
      <c r="AG2" s="66" t="s">
        <v>384</v>
      </c>
      <c r="AH2" s="32">
        <v>41418</v>
      </c>
      <c r="AI2" s="74" t="s">
        <v>385</v>
      </c>
      <c r="AJ2" s="32"/>
      <c r="AK2" s="74" t="s">
        <v>386</v>
      </c>
      <c r="AL2" s="32" t="s">
        <v>392</v>
      </c>
      <c r="AM2" s="32">
        <v>41428</v>
      </c>
      <c r="AN2" s="32" t="s">
        <v>398</v>
      </c>
      <c r="AO2" s="32">
        <v>41430</v>
      </c>
      <c r="AP2" s="32">
        <v>41432</v>
      </c>
      <c r="AQ2" s="32" t="s">
        <v>400</v>
      </c>
      <c r="AR2" s="74" t="s">
        <v>401</v>
      </c>
      <c r="AS2" s="58" t="s">
        <v>404</v>
      </c>
      <c r="AT2" s="11" t="s">
        <v>409</v>
      </c>
      <c r="AU2" s="82"/>
      <c r="AV2" s="82"/>
      <c r="AW2" s="91"/>
      <c r="AX2" s="11"/>
      <c r="AY2" s="11"/>
    </row>
    <row r="3" spans="1:51" s="12" customFormat="1" ht="38" customHeight="1">
      <c r="A3" s="103"/>
      <c r="B3" s="103"/>
      <c r="C3" s="109" t="s">
        <v>413</v>
      </c>
      <c r="D3" s="104"/>
      <c r="E3" s="105"/>
      <c r="F3" s="105"/>
      <c r="G3" s="106"/>
      <c r="H3" s="105"/>
      <c r="I3" s="107"/>
      <c r="J3" s="108"/>
      <c r="K3" s="95"/>
      <c r="L3" s="97"/>
      <c r="M3" s="96"/>
      <c r="N3" s="94"/>
      <c r="O3" s="95"/>
      <c r="P3" s="96"/>
      <c r="Q3" s="96"/>
      <c r="R3" s="96"/>
      <c r="S3" s="98"/>
      <c r="T3" s="96"/>
      <c r="U3" s="96"/>
      <c r="V3" s="97"/>
      <c r="W3" s="99"/>
      <c r="X3" s="99"/>
      <c r="Y3" s="96"/>
      <c r="Z3" s="96"/>
      <c r="AA3" s="100"/>
      <c r="AB3" s="96"/>
      <c r="AC3" s="96"/>
      <c r="AD3" s="100"/>
      <c r="AE3" s="96"/>
      <c r="AF3" s="96"/>
      <c r="AG3" s="101"/>
      <c r="AH3" s="96"/>
      <c r="AI3" s="102"/>
      <c r="AJ3" s="96"/>
      <c r="AK3" s="102"/>
      <c r="AL3" s="96"/>
      <c r="AM3" s="96"/>
      <c r="AN3" s="96"/>
      <c r="AO3" s="96"/>
      <c r="AP3" s="96"/>
      <c r="AQ3" s="96"/>
      <c r="AR3" s="74"/>
      <c r="AS3" s="58"/>
      <c r="AT3" s="11"/>
      <c r="AU3" s="82"/>
      <c r="AV3" s="82"/>
      <c r="AW3" s="91"/>
      <c r="AX3" s="11"/>
      <c r="AY3" s="11"/>
    </row>
    <row r="4" spans="1:51" s="54" customFormat="1" ht="16" customHeight="1">
      <c r="A4" s="50"/>
      <c r="B4" s="50"/>
      <c r="C4" s="51" t="s">
        <v>262</v>
      </c>
      <c r="D4" s="52"/>
      <c r="E4" s="53"/>
      <c r="F4" s="53"/>
      <c r="G4" s="64">
        <v>0</v>
      </c>
      <c r="H4" s="53"/>
      <c r="I4" s="52"/>
      <c r="J4" s="53"/>
      <c r="K4" s="64">
        <v>5</v>
      </c>
      <c r="L4" s="59">
        <v>17</v>
      </c>
      <c r="M4" s="53"/>
      <c r="N4" s="53"/>
      <c r="O4" s="64">
        <v>5</v>
      </c>
      <c r="P4" s="53"/>
      <c r="Q4" s="53"/>
      <c r="R4" s="53"/>
      <c r="S4" s="23">
        <v>0</v>
      </c>
      <c r="T4" s="53"/>
      <c r="U4" s="53"/>
      <c r="V4" s="59">
        <v>65</v>
      </c>
      <c r="W4" s="53"/>
      <c r="X4" s="53"/>
      <c r="Y4" s="53"/>
      <c r="Z4" s="53"/>
      <c r="AA4" s="59">
        <v>18</v>
      </c>
      <c r="AB4" s="53"/>
      <c r="AC4" s="53"/>
      <c r="AD4" s="59">
        <v>60</v>
      </c>
      <c r="AE4" s="53"/>
      <c r="AF4" s="53"/>
      <c r="AG4" s="65">
        <v>7</v>
      </c>
      <c r="AH4" s="53"/>
      <c r="AI4" s="69">
        <v>10</v>
      </c>
      <c r="AJ4" s="53"/>
      <c r="AK4" s="69">
        <v>10</v>
      </c>
      <c r="AL4" s="53"/>
      <c r="AM4" s="53"/>
      <c r="AN4" s="53">
        <v>0</v>
      </c>
      <c r="AO4" s="53"/>
      <c r="AP4" s="53"/>
      <c r="AQ4" s="2">
        <v>28</v>
      </c>
      <c r="AR4" s="69">
        <v>10</v>
      </c>
      <c r="AS4" s="59">
        <v>75</v>
      </c>
      <c r="AT4" s="53">
        <v>4</v>
      </c>
      <c r="AU4" s="23">
        <f>SUM(D4:AT4)</f>
        <v>314</v>
      </c>
      <c r="AV4" s="90">
        <f>AU4/314</f>
        <v>1</v>
      </c>
      <c r="AW4" s="92" t="s">
        <v>372</v>
      </c>
      <c r="AX4" s="53"/>
      <c r="AY4" s="53"/>
    </row>
    <row r="5" spans="1:51" s="54" customFormat="1" ht="18" customHeight="1">
      <c r="A5" s="50"/>
      <c r="B5" s="50"/>
      <c r="C5" s="51" t="s">
        <v>263</v>
      </c>
      <c r="D5" s="52"/>
      <c r="E5" s="53"/>
      <c r="F5" s="53"/>
      <c r="G5" s="64">
        <v>3</v>
      </c>
      <c r="H5" s="53"/>
      <c r="I5" s="52"/>
      <c r="J5" s="53"/>
      <c r="K5" s="64">
        <v>1</v>
      </c>
      <c r="L5" s="59">
        <v>0</v>
      </c>
      <c r="M5" s="53"/>
      <c r="N5" s="53"/>
      <c r="O5" s="64">
        <v>0</v>
      </c>
      <c r="P5" s="53"/>
      <c r="Q5" s="53"/>
      <c r="R5" s="53"/>
      <c r="S5" s="23">
        <v>9</v>
      </c>
      <c r="T5" s="53"/>
      <c r="U5" s="53"/>
      <c r="V5" s="59">
        <v>9</v>
      </c>
      <c r="W5" s="53"/>
      <c r="X5" s="53"/>
      <c r="Y5" s="53"/>
      <c r="Z5" s="53"/>
      <c r="AA5" s="59">
        <v>2</v>
      </c>
      <c r="AB5" s="53"/>
      <c r="AC5" s="53"/>
      <c r="AD5" s="59">
        <v>10</v>
      </c>
      <c r="AE5" s="53"/>
      <c r="AF5" s="53"/>
      <c r="AG5" s="65">
        <v>3</v>
      </c>
      <c r="AH5" s="53"/>
      <c r="AI5" s="69"/>
      <c r="AJ5" s="53"/>
      <c r="AK5" s="69"/>
      <c r="AL5" s="53"/>
      <c r="AM5" s="53"/>
      <c r="AN5" s="53">
        <v>30</v>
      </c>
      <c r="AO5" s="53"/>
      <c r="AP5" s="53"/>
      <c r="AQ5" s="2">
        <v>28</v>
      </c>
      <c r="AR5" s="69">
        <v>10</v>
      </c>
      <c r="AS5" s="59">
        <v>16</v>
      </c>
      <c r="AT5" s="53"/>
      <c r="AU5" s="23">
        <f t="shared" ref="AU5:AU42" si="0">SUM(D5:AT5)</f>
        <v>121</v>
      </c>
      <c r="AV5" s="90">
        <f t="shared" ref="AV5:AV42" si="1">AU5/314</f>
        <v>0.38535031847133761</v>
      </c>
      <c r="AW5" s="92"/>
      <c r="AX5" s="53"/>
      <c r="AY5" s="53"/>
    </row>
    <row r="6" spans="1:51" s="24" customFormat="1" ht="15" customHeight="1">
      <c r="A6" s="20"/>
      <c r="B6" s="20"/>
      <c r="C6" s="31" t="s">
        <v>283</v>
      </c>
      <c r="D6" s="21"/>
      <c r="E6" s="22"/>
      <c r="F6" s="22"/>
      <c r="G6" s="64"/>
      <c r="H6" s="22"/>
      <c r="I6" s="21"/>
      <c r="J6" s="22"/>
      <c r="K6" s="64"/>
      <c r="L6" s="59">
        <v>16</v>
      </c>
      <c r="M6" s="22"/>
      <c r="N6" s="22"/>
      <c r="O6" s="64">
        <v>3</v>
      </c>
      <c r="P6" s="22"/>
      <c r="Q6" s="22">
        <v>-1</v>
      </c>
      <c r="R6" s="22"/>
      <c r="S6" s="23">
        <v>7</v>
      </c>
      <c r="T6" s="22"/>
      <c r="U6" s="22"/>
      <c r="V6" s="59">
        <v>45</v>
      </c>
      <c r="W6" s="23"/>
      <c r="X6" s="23"/>
      <c r="Y6" s="22"/>
      <c r="Z6" s="22"/>
      <c r="AA6" s="59"/>
      <c r="AB6" s="22"/>
      <c r="AC6" s="22"/>
      <c r="AD6" s="59">
        <v>46</v>
      </c>
      <c r="AE6" s="22"/>
      <c r="AF6" s="22"/>
      <c r="AG6" s="64">
        <v>7</v>
      </c>
      <c r="AH6" s="22"/>
      <c r="AI6" s="69">
        <v>10</v>
      </c>
      <c r="AJ6" s="22"/>
      <c r="AK6" s="69">
        <v>10</v>
      </c>
      <c r="AL6" s="22"/>
      <c r="AM6" s="22"/>
      <c r="AN6" s="22"/>
      <c r="AO6" s="22">
        <v>-1</v>
      </c>
      <c r="AP6" s="22"/>
      <c r="AQ6" s="2">
        <v>28</v>
      </c>
      <c r="AR6" s="69">
        <v>10</v>
      </c>
      <c r="AS6" s="59">
        <v>54</v>
      </c>
      <c r="AT6" s="22">
        <v>4</v>
      </c>
      <c r="AU6" s="23">
        <f t="shared" si="0"/>
        <v>238</v>
      </c>
      <c r="AV6" s="90">
        <f t="shared" si="1"/>
        <v>0.7579617834394905</v>
      </c>
      <c r="AW6" s="93" t="s">
        <v>370</v>
      </c>
      <c r="AX6" s="22"/>
      <c r="AY6" s="22"/>
    </row>
    <row r="7" spans="1:51">
      <c r="A7" s="3" t="s">
        <v>56</v>
      </c>
      <c r="B7" s="3">
        <v>1</v>
      </c>
      <c r="C7" s="14" t="s">
        <v>55</v>
      </c>
      <c r="D7" s="3"/>
      <c r="F7" s="16" t="s">
        <v>251</v>
      </c>
      <c r="G7" s="67">
        <v>0</v>
      </c>
      <c r="H7" s="2" t="s">
        <v>251</v>
      </c>
      <c r="I7" s="3"/>
      <c r="K7" s="65">
        <v>4</v>
      </c>
      <c r="L7" s="61">
        <v>9</v>
      </c>
      <c r="O7" s="65">
        <v>5</v>
      </c>
      <c r="S7" s="15">
        <v>2</v>
      </c>
      <c r="V7" s="61">
        <v>42</v>
      </c>
      <c r="AA7" s="61">
        <v>13</v>
      </c>
      <c r="AD7" s="61">
        <v>42</v>
      </c>
      <c r="AF7" s="22"/>
      <c r="AG7" s="65">
        <v>6</v>
      </c>
      <c r="AI7" s="70">
        <v>10</v>
      </c>
      <c r="AK7" s="70">
        <v>10</v>
      </c>
      <c r="AQ7" s="2">
        <v>28</v>
      </c>
      <c r="AR7" s="69">
        <v>10</v>
      </c>
      <c r="AS7" s="61">
        <v>43</v>
      </c>
      <c r="AT7" s="22">
        <v>4</v>
      </c>
      <c r="AU7" s="23">
        <f t="shared" si="0"/>
        <v>228</v>
      </c>
      <c r="AV7" s="90">
        <f t="shared" si="1"/>
        <v>0.72611464968152861</v>
      </c>
      <c r="AW7" s="88" t="s">
        <v>405</v>
      </c>
    </row>
    <row r="8" spans="1:51">
      <c r="A8" s="2" t="s">
        <v>267</v>
      </c>
      <c r="B8" s="2">
        <v>2</v>
      </c>
      <c r="C8" s="7" t="s">
        <v>268</v>
      </c>
      <c r="E8" s="2">
        <v>-1</v>
      </c>
      <c r="G8" s="67">
        <v>1</v>
      </c>
      <c r="K8" s="65">
        <v>2</v>
      </c>
      <c r="L8" s="61">
        <v>13</v>
      </c>
      <c r="O8" s="65">
        <v>3</v>
      </c>
      <c r="Q8" s="2">
        <v>-1</v>
      </c>
      <c r="S8" s="15">
        <v>9</v>
      </c>
      <c r="V8" s="61">
        <v>45</v>
      </c>
      <c r="AA8" s="61">
        <v>0</v>
      </c>
      <c r="AD8" s="61">
        <v>46</v>
      </c>
      <c r="AF8" s="22"/>
      <c r="AG8" s="65">
        <v>7</v>
      </c>
      <c r="AI8" s="70">
        <v>10</v>
      </c>
      <c r="AK8" s="70">
        <v>10</v>
      </c>
      <c r="AO8" s="2">
        <v>-1</v>
      </c>
      <c r="AQ8" s="2">
        <v>28</v>
      </c>
      <c r="AR8" s="69">
        <v>10</v>
      </c>
      <c r="AS8" s="61">
        <v>54</v>
      </c>
      <c r="AT8" s="22">
        <v>4</v>
      </c>
      <c r="AU8" s="23">
        <f t="shared" si="0"/>
        <v>239</v>
      </c>
      <c r="AV8" s="90">
        <f t="shared" si="1"/>
        <v>0.76114649681528668</v>
      </c>
      <c r="AW8" s="88" t="s">
        <v>370</v>
      </c>
    </row>
    <row r="9" spans="1:51">
      <c r="A9" s="3" t="s">
        <v>58</v>
      </c>
      <c r="B9" s="3">
        <v>3</v>
      </c>
      <c r="C9" s="14" t="s">
        <v>57</v>
      </c>
      <c r="D9" s="3"/>
      <c r="G9" s="67">
        <v>3</v>
      </c>
      <c r="H9" s="2">
        <v>-1</v>
      </c>
      <c r="I9" s="3"/>
      <c r="K9" s="65">
        <v>4</v>
      </c>
      <c r="L9" s="61">
        <v>5</v>
      </c>
      <c r="O9" s="65">
        <v>4</v>
      </c>
      <c r="S9" s="15">
        <v>4</v>
      </c>
      <c r="U9"/>
      <c r="V9" s="61">
        <v>41</v>
      </c>
      <c r="AA9" s="61">
        <v>16</v>
      </c>
      <c r="AD9" s="61">
        <v>52</v>
      </c>
      <c r="AF9" s="22"/>
      <c r="AG9" s="65">
        <v>9</v>
      </c>
      <c r="AI9" s="70">
        <v>10</v>
      </c>
      <c r="AK9" s="70">
        <v>10</v>
      </c>
      <c r="AQ9" s="2">
        <v>28</v>
      </c>
      <c r="AR9" s="69">
        <v>10</v>
      </c>
      <c r="AS9" s="61">
        <v>70</v>
      </c>
      <c r="AT9" s="22">
        <v>4</v>
      </c>
      <c r="AU9" s="23">
        <f t="shared" si="0"/>
        <v>269</v>
      </c>
      <c r="AV9" s="90">
        <f t="shared" si="1"/>
        <v>0.85668789808917201</v>
      </c>
      <c r="AW9" s="88" t="s">
        <v>371</v>
      </c>
    </row>
    <row r="10" spans="1:51">
      <c r="A10" s="3" t="s">
        <v>60</v>
      </c>
      <c r="B10" s="3">
        <v>4</v>
      </c>
      <c r="C10" s="14" t="s">
        <v>59</v>
      </c>
      <c r="D10" s="3">
        <v>-1</v>
      </c>
      <c r="G10" s="67">
        <v>0</v>
      </c>
      <c r="H10" s="2">
        <v>-1</v>
      </c>
      <c r="I10" s="3">
        <v>-1</v>
      </c>
      <c r="K10" s="65">
        <v>1</v>
      </c>
      <c r="L10" s="61">
        <v>14</v>
      </c>
      <c r="O10" s="65">
        <v>0</v>
      </c>
      <c r="P10" s="2">
        <v>-1</v>
      </c>
      <c r="Q10" s="2">
        <v>-1</v>
      </c>
      <c r="S10" s="15">
        <v>0</v>
      </c>
      <c r="U10" s="2">
        <v>-1</v>
      </c>
      <c r="V10" s="61">
        <v>42</v>
      </c>
      <c r="AA10" s="61">
        <v>2</v>
      </c>
      <c r="AD10" s="61">
        <v>32</v>
      </c>
      <c r="AF10" s="22"/>
      <c r="AG10" s="65">
        <v>6</v>
      </c>
      <c r="AI10" s="70">
        <v>10</v>
      </c>
      <c r="AK10" s="70">
        <v>10</v>
      </c>
      <c r="AM10" s="2">
        <v>-1</v>
      </c>
      <c r="AN10" s="2">
        <v>30</v>
      </c>
      <c r="AQ10" s="2">
        <v>28</v>
      </c>
      <c r="AR10" s="69">
        <v>10</v>
      </c>
      <c r="AS10" s="61">
        <v>37</v>
      </c>
      <c r="AT10" s="22">
        <v>4</v>
      </c>
      <c r="AU10" s="23">
        <f t="shared" si="0"/>
        <v>219</v>
      </c>
      <c r="AV10" s="90">
        <f t="shared" si="1"/>
        <v>0.69745222929936301</v>
      </c>
      <c r="AW10" s="88" t="s">
        <v>393</v>
      </c>
    </row>
    <row r="11" spans="1:51">
      <c r="A11" s="3" t="s">
        <v>62</v>
      </c>
      <c r="B11" s="3">
        <v>5</v>
      </c>
      <c r="C11" s="14" t="s">
        <v>61</v>
      </c>
      <c r="D11" s="3"/>
      <c r="G11" s="67">
        <v>0</v>
      </c>
      <c r="I11" s="3"/>
      <c r="K11" s="65">
        <v>5</v>
      </c>
      <c r="L11" s="61">
        <v>0</v>
      </c>
      <c r="O11" s="65">
        <v>5</v>
      </c>
      <c r="Q11" s="2">
        <v>-1</v>
      </c>
      <c r="S11" s="15">
        <v>0</v>
      </c>
      <c r="V11" s="61">
        <v>52</v>
      </c>
      <c r="W11" s="2">
        <v>2</v>
      </c>
      <c r="AA11" s="61">
        <v>14</v>
      </c>
      <c r="AD11" s="61">
        <v>62</v>
      </c>
      <c r="AF11" s="22"/>
      <c r="AG11" s="65">
        <v>6</v>
      </c>
      <c r="AI11" s="70">
        <v>10</v>
      </c>
      <c r="AK11" s="70">
        <v>0</v>
      </c>
      <c r="AL11" s="2">
        <v>-1</v>
      </c>
      <c r="AQ11" s="2">
        <v>28</v>
      </c>
      <c r="AR11" s="69">
        <v>10</v>
      </c>
      <c r="AS11" s="61">
        <v>64</v>
      </c>
      <c r="AT11" s="22">
        <v>4</v>
      </c>
      <c r="AU11" s="23">
        <f t="shared" si="0"/>
        <v>260</v>
      </c>
      <c r="AV11" s="90">
        <f t="shared" si="1"/>
        <v>0.82802547770700641</v>
      </c>
      <c r="AW11" s="88" t="s">
        <v>371</v>
      </c>
    </row>
    <row r="12" spans="1:51">
      <c r="A12" s="3" t="s">
        <v>64</v>
      </c>
      <c r="B12" s="3">
        <v>6</v>
      </c>
      <c r="C12" s="14" t="s">
        <v>63</v>
      </c>
      <c r="D12" s="3"/>
      <c r="G12" s="67">
        <v>3</v>
      </c>
      <c r="H12" s="2">
        <v>-1</v>
      </c>
      <c r="I12" s="3"/>
      <c r="J12" s="2">
        <v>-1</v>
      </c>
      <c r="K12" s="65">
        <v>4</v>
      </c>
      <c r="L12" s="61">
        <v>14</v>
      </c>
      <c r="O12" s="65">
        <v>5</v>
      </c>
      <c r="R12" s="2">
        <v>-1</v>
      </c>
      <c r="S12" s="15">
        <v>0</v>
      </c>
      <c r="V12" s="61">
        <v>52</v>
      </c>
      <c r="AA12" s="61">
        <v>20</v>
      </c>
      <c r="AD12" s="61">
        <v>63</v>
      </c>
      <c r="AF12" s="22"/>
      <c r="AG12" s="65">
        <v>9</v>
      </c>
      <c r="AI12" s="70">
        <v>10</v>
      </c>
      <c r="AK12" s="70">
        <v>8</v>
      </c>
      <c r="AM12" s="2">
        <v>-1</v>
      </c>
      <c r="AQ12" s="2">
        <v>28</v>
      </c>
      <c r="AR12" s="69">
        <v>10</v>
      </c>
      <c r="AS12" s="61">
        <v>77</v>
      </c>
      <c r="AT12" s="22">
        <v>4</v>
      </c>
      <c r="AU12" s="23">
        <f t="shared" si="0"/>
        <v>303</v>
      </c>
      <c r="AV12" s="90">
        <f t="shared" si="1"/>
        <v>0.96496815286624205</v>
      </c>
      <c r="AW12" s="88" t="s">
        <v>372</v>
      </c>
    </row>
    <row r="13" spans="1:51">
      <c r="A13" s="3" t="s">
        <v>66</v>
      </c>
      <c r="B13" s="3">
        <v>7</v>
      </c>
      <c r="C13" s="14" t="s">
        <v>65</v>
      </c>
      <c r="D13" s="3"/>
      <c r="G13" s="67">
        <v>2</v>
      </c>
      <c r="I13" s="3"/>
      <c r="K13" s="65">
        <v>5</v>
      </c>
      <c r="L13" s="61">
        <v>16</v>
      </c>
      <c r="O13" s="65">
        <v>3</v>
      </c>
      <c r="S13" s="15">
        <v>5</v>
      </c>
      <c r="V13" s="61">
        <v>52</v>
      </c>
      <c r="Z13" s="2">
        <v>-1</v>
      </c>
      <c r="AA13" s="61">
        <v>16</v>
      </c>
      <c r="AD13" s="61">
        <v>46</v>
      </c>
      <c r="AE13" s="2">
        <v>-1</v>
      </c>
      <c r="AF13" s="22"/>
      <c r="AG13" s="65">
        <v>5</v>
      </c>
      <c r="AI13" s="70">
        <v>10</v>
      </c>
      <c r="AK13" s="70">
        <v>10</v>
      </c>
      <c r="AQ13" s="2">
        <v>28</v>
      </c>
      <c r="AR13" s="69">
        <v>10</v>
      </c>
      <c r="AS13" s="61">
        <v>60</v>
      </c>
      <c r="AT13" s="22">
        <v>4</v>
      </c>
      <c r="AU13" s="23">
        <f t="shared" si="0"/>
        <v>270</v>
      </c>
      <c r="AV13" s="90">
        <f t="shared" si="1"/>
        <v>0.85987261146496818</v>
      </c>
      <c r="AW13" s="88" t="s">
        <v>371</v>
      </c>
    </row>
    <row r="14" spans="1:51">
      <c r="A14" s="3" t="s">
        <v>68</v>
      </c>
      <c r="B14" s="3">
        <v>8</v>
      </c>
      <c r="C14" s="14" t="s">
        <v>67</v>
      </c>
      <c r="D14" s="3"/>
      <c r="G14" s="67">
        <v>0</v>
      </c>
      <c r="I14" s="3"/>
      <c r="J14" s="2">
        <v>-1</v>
      </c>
      <c r="K14" s="65">
        <v>0</v>
      </c>
      <c r="L14" s="61">
        <v>15</v>
      </c>
      <c r="O14" s="65">
        <v>4</v>
      </c>
      <c r="R14" s="2">
        <v>-1</v>
      </c>
      <c r="S14" s="15">
        <v>0</v>
      </c>
      <c r="V14" s="61">
        <v>51</v>
      </c>
      <c r="Y14" s="2">
        <v>-1</v>
      </c>
      <c r="AA14" s="61">
        <v>9</v>
      </c>
      <c r="AC14" s="2">
        <v>-1</v>
      </c>
      <c r="AD14" s="61">
        <v>48</v>
      </c>
      <c r="AE14" s="2">
        <v>-1</v>
      </c>
      <c r="AF14" s="22"/>
      <c r="AG14" s="65">
        <v>6</v>
      </c>
      <c r="AI14" s="70">
        <v>10</v>
      </c>
      <c r="AK14" s="70">
        <v>10</v>
      </c>
      <c r="AO14" s="2">
        <v>-1</v>
      </c>
      <c r="AQ14" s="2">
        <v>28</v>
      </c>
      <c r="AR14" s="69">
        <v>10</v>
      </c>
      <c r="AS14" s="61">
        <v>60</v>
      </c>
      <c r="AT14" s="22">
        <v>4</v>
      </c>
      <c r="AU14" s="23">
        <f t="shared" si="0"/>
        <v>249</v>
      </c>
      <c r="AV14" s="90">
        <f t="shared" si="1"/>
        <v>0.79299363057324845</v>
      </c>
      <c r="AW14" s="88" t="s">
        <v>370</v>
      </c>
    </row>
    <row r="15" spans="1:51">
      <c r="A15" s="3" t="s">
        <v>70</v>
      </c>
      <c r="B15" s="3">
        <v>9</v>
      </c>
      <c r="C15" s="14" t="s">
        <v>69</v>
      </c>
      <c r="D15" s="3"/>
      <c r="G15" s="67">
        <v>3</v>
      </c>
      <c r="I15" s="3"/>
      <c r="K15" s="65">
        <v>4</v>
      </c>
      <c r="L15" s="61">
        <v>17</v>
      </c>
      <c r="O15" s="65">
        <v>2</v>
      </c>
      <c r="S15" s="15">
        <v>3</v>
      </c>
      <c r="V15" s="61">
        <v>51</v>
      </c>
      <c r="AA15" s="61">
        <v>14</v>
      </c>
      <c r="AB15" s="2">
        <v>-1</v>
      </c>
      <c r="AD15" s="61">
        <v>41</v>
      </c>
      <c r="AE15" s="2">
        <v>-1</v>
      </c>
      <c r="AF15" s="22"/>
      <c r="AG15" s="65">
        <v>5</v>
      </c>
      <c r="AI15" s="70">
        <v>0</v>
      </c>
      <c r="AK15" s="70">
        <v>10</v>
      </c>
      <c r="AQ15" s="2">
        <v>28</v>
      </c>
      <c r="AR15" s="69">
        <v>10</v>
      </c>
      <c r="AS15" s="61">
        <v>58</v>
      </c>
      <c r="AT15" s="22">
        <v>4</v>
      </c>
      <c r="AU15" s="23">
        <f t="shared" si="0"/>
        <v>248</v>
      </c>
      <c r="AV15" s="90">
        <f t="shared" si="1"/>
        <v>0.78980891719745228</v>
      </c>
      <c r="AW15" s="88" t="s">
        <v>370</v>
      </c>
    </row>
    <row r="16" spans="1:51">
      <c r="A16" s="3" t="s">
        <v>72</v>
      </c>
      <c r="B16" s="3">
        <v>10</v>
      </c>
      <c r="C16" s="14" t="s">
        <v>71</v>
      </c>
      <c r="D16" s="3"/>
      <c r="G16" s="67">
        <v>3</v>
      </c>
      <c r="I16" s="3"/>
      <c r="K16" s="65">
        <v>6</v>
      </c>
      <c r="L16" s="61">
        <v>17</v>
      </c>
      <c r="M16" s="2">
        <v>-1</v>
      </c>
      <c r="O16" s="65">
        <v>4</v>
      </c>
      <c r="Q16" s="2">
        <v>-1</v>
      </c>
      <c r="S16" s="15">
        <v>6</v>
      </c>
      <c r="V16" s="61">
        <v>46</v>
      </c>
      <c r="AA16" s="61">
        <v>20</v>
      </c>
      <c r="AD16" s="61">
        <v>58</v>
      </c>
      <c r="AE16" s="2">
        <v>-1</v>
      </c>
      <c r="AF16" s="22"/>
      <c r="AG16" s="65">
        <v>9</v>
      </c>
      <c r="AI16" s="70">
        <v>10</v>
      </c>
      <c r="AK16" s="70">
        <v>10</v>
      </c>
      <c r="AQ16" s="2">
        <v>28</v>
      </c>
      <c r="AR16" s="69">
        <v>10</v>
      </c>
      <c r="AS16" s="61">
        <v>61</v>
      </c>
      <c r="AT16" s="22">
        <v>4</v>
      </c>
      <c r="AU16" s="23">
        <f t="shared" si="0"/>
        <v>289</v>
      </c>
      <c r="AV16" s="90">
        <f t="shared" si="1"/>
        <v>0.92038216560509556</v>
      </c>
      <c r="AW16" s="88" t="s">
        <v>372</v>
      </c>
    </row>
    <row r="17" spans="1:51">
      <c r="A17" s="3" t="s">
        <v>74</v>
      </c>
      <c r="B17" s="3">
        <v>11</v>
      </c>
      <c r="C17" s="14" t="s">
        <v>73</v>
      </c>
      <c r="D17" s="3"/>
      <c r="G17" s="67">
        <v>0</v>
      </c>
      <c r="I17" s="3"/>
      <c r="K17" s="65">
        <v>4</v>
      </c>
      <c r="L17" s="61">
        <v>15</v>
      </c>
      <c r="O17" s="65">
        <v>4</v>
      </c>
      <c r="S17" s="15">
        <v>4</v>
      </c>
      <c r="V17" s="61">
        <v>49</v>
      </c>
      <c r="W17" s="2">
        <v>2</v>
      </c>
      <c r="Z17" s="2">
        <v>-1</v>
      </c>
      <c r="AA17" s="61">
        <v>14</v>
      </c>
      <c r="AD17" s="61">
        <v>46</v>
      </c>
      <c r="AF17" s="22"/>
      <c r="AG17" s="65">
        <v>8</v>
      </c>
      <c r="AI17" s="70">
        <v>0</v>
      </c>
      <c r="AJ17" s="2">
        <v>-1</v>
      </c>
      <c r="AK17" s="70">
        <v>10</v>
      </c>
      <c r="AQ17" s="2">
        <v>28</v>
      </c>
      <c r="AR17" s="69">
        <v>10</v>
      </c>
      <c r="AS17" s="61">
        <v>60</v>
      </c>
      <c r="AT17" s="22">
        <v>4</v>
      </c>
      <c r="AU17" s="23">
        <f t="shared" si="0"/>
        <v>256</v>
      </c>
      <c r="AV17" s="90">
        <f t="shared" si="1"/>
        <v>0.8152866242038217</v>
      </c>
      <c r="AW17" s="88" t="s">
        <v>371</v>
      </c>
    </row>
    <row r="18" spans="1:51" ht="15" customHeight="1">
      <c r="A18" s="3" t="s">
        <v>76</v>
      </c>
      <c r="B18" s="3">
        <v>12</v>
      </c>
      <c r="C18" s="14" t="s">
        <v>75</v>
      </c>
      <c r="D18" s="3"/>
      <c r="G18" s="67">
        <v>0</v>
      </c>
      <c r="I18" s="3"/>
      <c r="K18" s="65">
        <v>6</v>
      </c>
      <c r="L18" s="61">
        <v>17</v>
      </c>
      <c r="O18" s="65">
        <v>3</v>
      </c>
      <c r="S18" s="15">
        <v>5</v>
      </c>
      <c r="V18" s="61">
        <v>47</v>
      </c>
      <c r="AA18" s="61">
        <v>11</v>
      </c>
      <c r="AB18" s="2">
        <v>-1</v>
      </c>
      <c r="AC18" s="2">
        <v>-1</v>
      </c>
      <c r="AD18" s="61">
        <v>49</v>
      </c>
      <c r="AE18" s="2">
        <v>-1</v>
      </c>
      <c r="AF18" s="22"/>
      <c r="AG18" s="65">
        <v>7</v>
      </c>
      <c r="AI18" s="70">
        <v>10</v>
      </c>
      <c r="AK18" s="70">
        <v>10</v>
      </c>
      <c r="AQ18" s="2">
        <v>28</v>
      </c>
      <c r="AR18" s="69">
        <v>10</v>
      </c>
      <c r="AS18" s="61">
        <v>56</v>
      </c>
      <c r="AT18" s="22">
        <v>4</v>
      </c>
      <c r="AU18" s="23">
        <f t="shared" si="0"/>
        <v>260</v>
      </c>
      <c r="AV18" s="90">
        <f t="shared" si="1"/>
        <v>0.82802547770700641</v>
      </c>
      <c r="AW18" s="88" t="s">
        <v>371</v>
      </c>
    </row>
    <row r="19" spans="1:51">
      <c r="A19" s="3" t="s">
        <v>78</v>
      </c>
      <c r="B19" s="3">
        <v>13</v>
      </c>
      <c r="C19" s="14" t="s">
        <v>77</v>
      </c>
      <c r="D19" s="3"/>
      <c r="G19" s="67">
        <v>3</v>
      </c>
      <c r="I19" s="3"/>
      <c r="K19" s="65">
        <v>2</v>
      </c>
      <c r="L19" s="61">
        <v>15</v>
      </c>
      <c r="O19" s="65">
        <v>3</v>
      </c>
      <c r="S19" s="15">
        <v>0</v>
      </c>
      <c r="V19" s="61">
        <v>32</v>
      </c>
      <c r="W19" s="2">
        <v>2</v>
      </c>
      <c r="AA19" s="61">
        <v>13</v>
      </c>
      <c r="AD19" s="61">
        <v>50</v>
      </c>
      <c r="AE19" s="2">
        <v>-1</v>
      </c>
      <c r="AF19" s="22"/>
      <c r="AG19" s="65">
        <v>6</v>
      </c>
      <c r="AI19" s="70">
        <v>10</v>
      </c>
      <c r="AK19" s="70">
        <v>0</v>
      </c>
      <c r="AL19" s="2">
        <v>-1</v>
      </c>
      <c r="AM19" s="2">
        <v>-1</v>
      </c>
      <c r="AQ19" s="2">
        <v>28</v>
      </c>
      <c r="AR19" s="69">
        <v>10</v>
      </c>
      <c r="AS19" s="61">
        <v>49</v>
      </c>
      <c r="AT19" s="22">
        <v>4</v>
      </c>
      <c r="AU19" s="23">
        <f t="shared" si="0"/>
        <v>224</v>
      </c>
      <c r="AV19" s="90">
        <f t="shared" si="1"/>
        <v>0.7133757961783439</v>
      </c>
      <c r="AW19" s="88" t="s">
        <v>393</v>
      </c>
    </row>
    <row r="20" spans="1:51">
      <c r="A20" s="3" t="s">
        <v>80</v>
      </c>
      <c r="B20" s="3">
        <v>14</v>
      </c>
      <c r="C20" s="14" t="s">
        <v>79</v>
      </c>
      <c r="D20" s="3"/>
      <c r="F20" s="2">
        <v>-1</v>
      </c>
      <c r="G20" s="67">
        <v>0</v>
      </c>
      <c r="I20" s="3"/>
      <c r="K20" s="65">
        <v>5</v>
      </c>
      <c r="L20" s="61">
        <v>8</v>
      </c>
      <c r="O20" s="65">
        <v>1</v>
      </c>
      <c r="Q20" s="2">
        <v>-1</v>
      </c>
      <c r="S20" s="15">
        <v>3</v>
      </c>
      <c r="V20" s="61">
        <v>44</v>
      </c>
      <c r="Y20" s="2">
        <v>-1</v>
      </c>
      <c r="AA20" s="61">
        <v>10</v>
      </c>
      <c r="AB20" s="2">
        <v>-1</v>
      </c>
      <c r="AD20" s="61">
        <v>37</v>
      </c>
      <c r="AE20" s="2">
        <v>-1</v>
      </c>
      <c r="AF20" s="22"/>
      <c r="AG20" s="65">
        <v>0</v>
      </c>
      <c r="AI20" s="70">
        <v>0</v>
      </c>
      <c r="AJ20" s="2">
        <v>-1</v>
      </c>
      <c r="AK20" s="70">
        <v>0</v>
      </c>
      <c r="AL20" s="2">
        <v>-1</v>
      </c>
      <c r="AO20" s="2">
        <v>-1</v>
      </c>
      <c r="AQ20" s="2">
        <v>28</v>
      </c>
      <c r="AR20" s="69">
        <v>10</v>
      </c>
      <c r="AS20" s="61">
        <v>0</v>
      </c>
      <c r="AT20" s="22">
        <v>4</v>
      </c>
      <c r="AU20" s="23">
        <f t="shared" si="0"/>
        <v>142</v>
      </c>
      <c r="AV20" s="90">
        <f t="shared" si="1"/>
        <v>0.45222929936305734</v>
      </c>
      <c r="AW20" s="88" t="s">
        <v>377</v>
      </c>
    </row>
    <row r="21" spans="1:51">
      <c r="A21" s="3" t="s">
        <v>82</v>
      </c>
      <c r="B21" s="3">
        <v>15</v>
      </c>
      <c r="C21" s="14" t="s">
        <v>81</v>
      </c>
      <c r="D21" s="3"/>
      <c r="F21" s="2">
        <v>-1</v>
      </c>
      <c r="G21" s="67">
        <v>0</v>
      </c>
      <c r="I21" s="3"/>
      <c r="J21" s="2">
        <v>-1</v>
      </c>
      <c r="K21" s="65">
        <v>4</v>
      </c>
      <c r="L21" s="61">
        <v>16</v>
      </c>
      <c r="O21" s="65">
        <v>0</v>
      </c>
      <c r="P21" s="2">
        <v>-1</v>
      </c>
      <c r="S21" s="15">
        <v>4</v>
      </c>
      <c r="V21" s="61">
        <v>49</v>
      </c>
      <c r="W21" s="2">
        <v>2</v>
      </c>
      <c r="Z21" s="2">
        <v>-1</v>
      </c>
      <c r="AA21" s="61">
        <v>12</v>
      </c>
      <c r="AB21" s="2">
        <v>-1</v>
      </c>
      <c r="AC21" s="2">
        <v>-1</v>
      </c>
      <c r="AD21" s="61">
        <v>41</v>
      </c>
      <c r="AF21" s="22"/>
      <c r="AG21" s="65">
        <v>8</v>
      </c>
      <c r="AI21" s="70">
        <v>10</v>
      </c>
      <c r="AK21" s="70">
        <v>10</v>
      </c>
      <c r="AO21" s="2">
        <v>-1</v>
      </c>
      <c r="AQ21" s="2">
        <v>28</v>
      </c>
      <c r="AR21" s="69">
        <v>10</v>
      </c>
      <c r="AS21" s="61">
        <v>57</v>
      </c>
      <c r="AT21" s="22">
        <v>4</v>
      </c>
      <c r="AU21" s="23">
        <f t="shared" si="0"/>
        <v>248</v>
      </c>
      <c r="AV21" s="90">
        <f t="shared" si="1"/>
        <v>0.78980891719745228</v>
      </c>
      <c r="AW21" s="88" t="s">
        <v>407</v>
      </c>
    </row>
    <row r="22" spans="1:51">
      <c r="A22" s="3" t="s">
        <v>84</v>
      </c>
      <c r="B22" s="3">
        <v>16</v>
      </c>
      <c r="C22" s="14" t="s">
        <v>83</v>
      </c>
      <c r="D22" s="3"/>
      <c r="G22" s="67">
        <v>3</v>
      </c>
      <c r="I22" s="3"/>
      <c r="K22" s="65">
        <v>3</v>
      </c>
      <c r="L22" s="61">
        <v>17</v>
      </c>
      <c r="O22" s="65">
        <v>5</v>
      </c>
      <c r="Q22" s="2">
        <v>-1</v>
      </c>
      <c r="S22" s="15">
        <v>3</v>
      </c>
      <c r="V22" s="61">
        <v>57</v>
      </c>
      <c r="Z22" s="2">
        <v>-1</v>
      </c>
      <c r="AA22" s="61">
        <v>19</v>
      </c>
      <c r="AB22" s="2">
        <v>-1</v>
      </c>
      <c r="AD22" s="61">
        <v>46</v>
      </c>
      <c r="AE22" s="2">
        <v>-1</v>
      </c>
      <c r="AF22" s="22"/>
      <c r="AG22" s="65">
        <v>8</v>
      </c>
      <c r="AI22" s="70">
        <v>10</v>
      </c>
      <c r="AK22" s="70">
        <v>0</v>
      </c>
      <c r="AL22" s="2">
        <v>-1</v>
      </c>
      <c r="AM22" s="2">
        <v>-1</v>
      </c>
      <c r="AO22" s="2">
        <v>-1</v>
      </c>
      <c r="AQ22" s="2">
        <v>28</v>
      </c>
      <c r="AR22" s="69">
        <v>10</v>
      </c>
      <c r="AS22" s="61">
        <v>58</v>
      </c>
      <c r="AT22" s="22">
        <v>4</v>
      </c>
      <c r="AU22" s="23">
        <f t="shared" si="0"/>
        <v>264</v>
      </c>
      <c r="AV22" s="90">
        <f t="shared" si="1"/>
        <v>0.84076433121019112</v>
      </c>
      <c r="AW22" s="88" t="s">
        <v>371</v>
      </c>
    </row>
    <row r="23" spans="1:51" ht="16" customHeight="1">
      <c r="A23" s="3" t="s">
        <v>86</v>
      </c>
      <c r="B23" s="3">
        <v>17</v>
      </c>
      <c r="C23" s="14" t="s">
        <v>85</v>
      </c>
      <c r="D23" s="3"/>
      <c r="G23" s="67">
        <v>3</v>
      </c>
      <c r="I23" s="3"/>
      <c r="K23" s="65">
        <v>2</v>
      </c>
      <c r="L23" s="61">
        <v>15</v>
      </c>
      <c r="O23" s="65">
        <v>4</v>
      </c>
      <c r="S23" s="15">
        <v>3</v>
      </c>
      <c r="V23" s="61">
        <v>50</v>
      </c>
      <c r="AA23" s="61">
        <v>15</v>
      </c>
      <c r="AC23" s="2">
        <v>0</v>
      </c>
      <c r="AD23" s="61">
        <v>51</v>
      </c>
      <c r="AE23" s="2">
        <v>-1</v>
      </c>
      <c r="AF23" s="22"/>
      <c r="AG23" s="65">
        <v>4</v>
      </c>
      <c r="AI23" s="70">
        <v>10</v>
      </c>
      <c r="AK23" s="70">
        <v>10</v>
      </c>
      <c r="AQ23" s="2">
        <v>28</v>
      </c>
      <c r="AR23" s="69">
        <v>10</v>
      </c>
      <c r="AS23" s="61">
        <v>57</v>
      </c>
      <c r="AT23" s="22">
        <v>4</v>
      </c>
      <c r="AU23" s="23">
        <f t="shared" si="0"/>
        <v>265</v>
      </c>
      <c r="AV23" s="90">
        <f t="shared" si="1"/>
        <v>0.8439490445859873</v>
      </c>
      <c r="AW23" s="88" t="s">
        <v>371</v>
      </c>
    </row>
    <row r="24" spans="1:51">
      <c r="A24" s="3" t="s">
        <v>88</v>
      </c>
      <c r="B24" s="3">
        <v>18</v>
      </c>
      <c r="C24" s="14" t="s">
        <v>87</v>
      </c>
      <c r="D24" s="3"/>
      <c r="G24" s="67">
        <v>2</v>
      </c>
      <c r="H24" s="2">
        <v>-1</v>
      </c>
      <c r="I24" s="3"/>
      <c r="K24" s="65">
        <v>2</v>
      </c>
      <c r="L24" s="61">
        <v>16</v>
      </c>
      <c r="M24" s="2">
        <v>-1</v>
      </c>
      <c r="O24" s="65">
        <v>1</v>
      </c>
      <c r="S24" s="15">
        <v>5</v>
      </c>
      <c r="V24" s="61">
        <v>27</v>
      </c>
      <c r="Y24" s="2">
        <v>-1</v>
      </c>
      <c r="Z24" s="2">
        <v>-1</v>
      </c>
      <c r="AA24" s="61">
        <v>4</v>
      </c>
      <c r="AD24" s="61">
        <v>15</v>
      </c>
      <c r="AE24" s="2">
        <v>-1</v>
      </c>
      <c r="AF24" s="22">
        <v>-1</v>
      </c>
      <c r="AG24" s="65">
        <v>0</v>
      </c>
      <c r="AI24" s="70">
        <v>0</v>
      </c>
      <c r="AJ24" s="2">
        <v>-1</v>
      </c>
      <c r="AK24" s="70">
        <v>0</v>
      </c>
      <c r="AM24" s="2">
        <v>-1</v>
      </c>
      <c r="AO24" s="2">
        <v>-1</v>
      </c>
      <c r="AQ24" s="2">
        <v>28</v>
      </c>
      <c r="AR24" s="69">
        <v>10</v>
      </c>
      <c r="AS24" s="61">
        <v>0</v>
      </c>
      <c r="AT24" s="22">
        <v>4</v>
      </c>
      <c r="AU24" s="23">
        <f t="shared" si="0"/>
        <v>105</v>
      </c>
      <c r="AV24" s="90">
        <f t="shared" si="1"/>
        <v>0.33439490445859871</v>
      </c>
      <c r="AW24" s="88" t="s">
        <v>377</v>
      </c>
    </row>
    <row r="25" spans="1:51">
      <c r="A25" s="3" t="s">
        <v>90</v>
      </c>
      <c r="B25" s="3">
        <v>19</v>
      </c>
      <c r="C25" s="14" t="s">
        <v>89</v>
      </c>
      <c r="D25" s="3">
        <v>-1</v>
      </c>
      <c r="G25" s="67">
        <v>1</v>
      </c>
      <c r="I25" s="3">
        <v>-1</v>
      </c>
      <c r="K25" s="65">
        <v>1</v>
      </c>
      <c r="L25" s="61">
        <v>15</v>
      </c>
      <c r="O25" s="65">
        <v>0</v>
      </c>
      <c r="P25" s="2">
        <v>-1</v>
      </c>
      <c r="S25" s="15">
        <v>7</v>
      </c>
      <c r="V25" s="61">
        <v>48</v>
      </c>
      <c r="W25" s="2">
        <v>2</v>
      </c>
      <c r="AA25" s="61">
        <v>0</v>
      </c>
      <c r="AD25" s="61">
        <v>40</v>
      </c>
      <c r="AE25" s="2">
        <v>-1</v>
      </c>
      <c r="AF25" s="22">
        <v>-1</v>
      </c>
      <c r="AG25" s="65">
        <v>6</v>
      </c>
      <c r="AI25" s="70">
        <v>10</v>
      </c>
      <c r="AK25" s="70">
        <v>10</v>
      </c>
      <c r="AQ25" s="2">
        <v>28</v>
      </c>
      <c r="AR25" s="69">
        <v>10</v>
      </c>
      <c r="AS25" s="61">
        <v>46</v>
      </c>
      <c r="AT25" s="22">
        <v>4</v>
      </c>
      <c r="AU25" s="23">
        <f t="shared" si="0"/>
        <v>223</v>
      </c>
      <c r="AV25" s="90">
        <f t="shared" si="1"/>
        <v>0.71019108280254772</v>
      </c>
      <c r="AW25" s="88" t="s">
        <v>393</v>
      </c>
    </row>
    <row r="26" spans="1:51">
      <c r="A26" s="3" t="s">
        <v>237</v>
      </c>
      <c r="B26" s="3">
        <v>20</v>
      </c>
      <c r="C26" s="14" t="s">
        <v>236</v>
      </c>
      <c r="D26" s="3"/>
      <c r="G26" s="67">
        <v>3</v>
      </c>
      <c r="I26" s="3"/>
      <c r="K26" s="65">
        <v>3</v>
      </c>
      <c r="L26" s="61">
        <v>16</v>
      </c>
      <c r="O26" s="65">
        <v>3</v>
      </c>
      <c r="Q26" s="2">
        <v>-1</v>
      </c>
      <c r="S26" s="15">
        <v>1</v>
      </c>
      <c r="U26" s="2">
        <v>-1</v>
      </c>
      <c r="V26" s="61">
        <v>43</v>
      </c>
      <c r="AA26" s="61">
        <v>11</v>
      </c>
      <c r="AD26" s="61">
        <v>51</v>
      </c>
      <c r="AF26" s="22"/>
      <c r="AG26" s="65">
        <v>7</v>
      </c>
      <c r="AI26" s="70">
        <v>10</v>
      </c>
      <c r="AK26" s="70">
        <v>8</v>
      </c>
      <c r="AN26" s="2">
        <v>15</v>
      </c>
      <c r="AQ26" s="2">
        <v>28</v>
      </c>
      <c r="AR26" s="69">
        <v>10</v>
      </c>
      <c r="AS26" s="61">
        <v>45</v>
      </c>
      <c r="AT26" s="22">
        <v>4</v>
      </c>
      <c r="AU26" s="23">
        <f t="shared" si="0"/>
        <v>256</v>
      </c>
      <c r="AV26" s="90">
        <f t="shared" si="1"/>
        <v>0.8152866242038217</v>
      </c>
      <c r="AW26" s="88" t="s">
        <v>371</v>
      </c>
    </row>
    <row r="27" spans="1:51">
      <c r="A27" s="3" t="s">
        <v>92</v>
      </c>
      <c r="B27" s="3">
        <v>21</v>
      </c>
      <c r="C27" s="14" t="s">
        <v>91</v>
      </c>
      <c r="D27" s="3"/>
      <c r="G27" s="67">
        <v>3</v>
      </c>
      <c r="I27" s="3"/>
      <c r="K27" s="65">
        <v>6</v>
      </c>
      <c r="L27" s="61">
        <v>13</v>
      </c>
      <c r="O27" s="65">
        <v>3</v>
      </c>
      <c r="S27" s="15">
        <v>5</v>
      </c>
      <c r="V27" s="61">
        <v>48</v>
      </c>
      <c r="AA27" s="61">
        <v>8</v>
      </c>
      <c r="AB27" s="2">
        <v>-1</v>
      </c>
      <c r="AD27" s="61">
        <v>44</v>
      </c>
      <c r="AF27" s="22"/>
      <c r="AG27" s="65">
        <v>6</v>
      </c>
      <c r="AI27" s="70">
        <v>10</v>
      </c>
      <c r="AK27" s="70">
        <v>10</v>
      </c>
      <c r="AQ27" s="2">
        <v>28</v>
      </c>
      <c r="AR27" s="69">
        <v>10</v>
      </c>
      <c r="AS27" s="61">
        <v>51</v>
      </c>
      <c r="AT27" s="22">
        <v>4</v>
      </c>
      <c r="AU27" s="23">
        <f t="shared" si="0"/>
        <v>248</v>
      </c>
      <c r="AV27" s="90">
        <f t="shared" si="1"/>
        <v>0.78980891719745228</v>
      </c>
      <c r="AW27" s="88" t="s">
        <v>370</v>
      </c>
    </row>
    <row r="28" spans="1:51">
      <c r="A28" s="3" t="s">
        <v>94</v>
      </c>
      <c r="B28" s="3">
        <v>22</v>
      </c>
      <c r="C28" s="14" t="s">
        <v>93</v>
      </c>
      <c r="D28" s="3"/>
      <c r="F28" s="2">
        <v>-1</v>
      </c>
      <c r="G28" s="67">
        <v>0</v>
      </c>
      <c r="I28" s="3"/>
      <c r="J28" s="2">
        <v>-1</v>
      </c>
      <c r="K28" s="65">
        <v>0</v>
      </c>
      <c r="L28" s="61">
        <v>12</v>
      </c>
      <c r="M28" s="2">
        <v>-1</v>
      </c>
      <c r="O28" s="65">
        <v>0</v>
      </c>
      <c r="P28" s="2">
        <v>-1</v>
      </c>
      <c r="Q28" s="2">
        <v>-1</v>
      </c>
      <c r="R28" s="2">
        <v>-1</v>
      </c>
      <c r="S28" s="15">
        <v>0</v>
      </c>
      <c r="V28" s="61">
        <v>0</v>
      </c>
      <c r="Z28" s="2">
        <v>-1</v>
      </c>
      <c r="AA28" s="61">
        <v>0</v>
      </c>
      <c r="AB28" s="2">
        <v>-1</v>
      </c>
      <c r="AC28" s="2">
        <v>-1</v>
      </c>
      <c r="AD28" s="61">
        <v>0</v>
      </c>
      <c r="AE28" s="2">
        <v>-1</v>
      </c>
      <c r="AF28" s="22"/>
      <c r="AG28" s="65">
        <v>0</v>
      </c>
      <c r="AI28" s="70">
        <v>0</v>
      </c>
      <c r="AJ28" s="2">
        <v>-1</v>
      </c>
      <c r="AK28" s="70">
        <v>0</v>
      </c>
      <c r="AL28" s="2">
        <v>-1</v>
      </c>
      <c r="AM28" s="2">
        <v>-1</v>
      </c>
      <c r="AO28" s="2">
        <v>-1</v>
      </c>
      <c r="AQ28" s="2">
        <v>28</v>
      </c>
      <c r="AR28" s="69">
        <v>10</v>
      </c>
      <c r="AS28" s="61">
        <v>0</v>
      </c>
      <c r="AT28" s="22">
        <v>4</v>
      </c>
      <c r="AU28" s="23">
        <f t="shared" si="0"/>
        <v>40</v>
      </c>
      <c r="AV28" s="90">
        <f t="shared" si="1"/>
        <v>0.12738853503184713</v>
      </c>
      <c r="AW28" s="88" t="s">
        <v>377</v>
      </c>
    </row>
    <row r="29" spans="1:51">
      <c r="A29" s="3" t="s">
        <v>96</v>
      </c>
      <c r="B29" s="3">
        <v>23</v>
      </c>
      <c r="C29" s="14" t="s">
        <v>95</v>
      </c>
      <c r="D29" s="3"/>
      <c r="G29" s="67">
        <v>2</v>
      </c>
      <c r="I29" s="3"/>
      <c r="K29" s="65">
        <v>1</v>
      </c>
      <c r="L29" s="61">
        <v>9</v>
      </c>
      <c r="O29" s="65">
        <v>2</v>
      </c>
      <c r="Q29" s="2">
        <v>-1</v>
      </c>
      <c r="S29" s="15">
        <v>0</v>
      </c>
      <c r="V29" s="61">
        <v>24</v>
      </c>
      <c r="Y29" s="2">
        <v>-1</v>
      </c>
      <c r="AA29" s="61">
        <v>0</v>
      </c>
      <c r="AB29" s="2">
        <v>-1</v>
      </c>
      <c r="AC29" s="2">
        <v>-1</v>
      </c>
      <c r="AD29" s="61">
        <v>0</v>
      </c>
      <c r="AE29" s="2">
        <v>-1</v>
      </c>
      <c r="AF29" s="22"/>
      <c r="AG29" s="65">
        <v>0</v>
      </c>
      <c r="AI29" s="70">
        <v>0</v>
      </c>
      <c r="AJ29" s="2">
        <v>-1</v>
      </c>
      <c r="AK29" s="70">
        <v>0</v>
      </c>
      <c r="AL29" s="2">
        <v>-1</v>
      </c>
      <c r="AM29" s="2">
        <v>-1</v>
      </c>
      <c r="AO29" s="2">
        <v>-1</v>
      </c>
      <c r="AQ29" s="2">
        <v>28</v>
      </c>
      <c r="AR29" s="69">
        <v>10</v>
      </c>
      <c r="AS29" s="61">
        <v>0</v>
      </c>
      <c r="AT29" s="22">
        <v>4</v>
      </c>
      <c r="AU29" s="23">
        <f t="shared" si="0"/>
        <v>71</v>
      </c>
      <c r="AV29" s="90">
        <f t="shared" si="1"/>
        <v>0.22611464968152867</v>
      </c>
      <c r="AW29" s="88" t="s">
        <v>377</v>
      </c>
    </row>
    <row r="30" spans="1:51" s="117" customFormat="1">
      <c r="A30" s="110"/>
      <c r="B30" s="110"/>
      <c r="C30" s="111" t="s">
        <v>414</v>
      </c>
      <c r="D30" s="110"/>
      <c r="E30" s="112"/>
      <c r="F30" s="112"/>
      <c r="G30" s="113">
        <v>0</v>
      </c>
      <c r="H30" s="112"/>
      <c r="I30" s="110"/>
      <c r="J30" s="112"/>
      <c r="K30" s="112">
        <v>5</v>
      </c>
      <c r="L30" s="112">
        <v>0</v>
      </c>
      <c r="M30" s="112"/>
      <c r="N30" s="112"/>
      <c r="O30" s="112">
        <v>5</v>
      </c>
      <c r="P30" s="112"/>
      <c r="Q30" s="112"/>
      <c r="R30" s="112"/>
      <c r="S30" s="112"/>
      <c r="T30" s="112"/>
      <c r="U30" s="112"/>
      <c r="V30" s="112">
        <v>55</v>
      </c>
      <c r="W30" s="112"/>
      <c r="X30" s="112"/>
      <c r="Y30" s="112"/>
      <c r="Z30" s="112"/>
      <c r="AA30" s="112">
        <v>0</v>
      </c>
      <c r="AB30" s="112"/>
      <c r="AC30" s="112"/>
      <c r="AD30" s="112">
        <v>49</v>
      </c>
      <c r="AE30" s="112"/>
      <c r="AF30" s="114"/>
      <c r="AG30" s="112">
        <v>7</v>
      </c>
      <c r="AH30" s="112"/>
      <c r="AI30" s="112">
        <v>10</v>
      </c>
      <c r="AJ30" s="112"/>
      <c r="AK30" s="112">
        <v>10</v>
      </c>
      <c r="AL30" s="112"/>
      <c r="AM30" s="112"/>
      <c r="AN30" s="112"/>
      <c r="AO30" s="112"/>
      <c r="AP30" s="112"/>
      <c r="AQ30" s="112">
        <v>28</v>
      </c>
      <c r="AR30" s="114">
        <v>10</v>
      </c>
      <c r="AS30" s="112">
        <v>75</v>
      </c>
      <c r="AT30" s="22">
        <v>4</v>
      </c>
      <c r="AU30" s="23">
        <f t="shared" si="0"/>
        <v>258</v>
      </c>
      <c r="AV30" s="115">
        <f>AU30/258</f>
        <v>1</v>
      </c>
      <c r="AW30" s="116" t="s">
        <v>415</v>
      </c>
      <c r="AX30" s="112"/>
      <c r="AY30" s="112"/>
    </row>
    <row r="31" spans="1:51">
      <c r="A31" s="3"/>
      <c r="B31" s="3"/>
      <c r="C31" s="14" t="s">
        <v>416</v>
      </c>
      <c r="D31" s="3"/>
      <c r="G31" s="67">
        <v>3</v>
      </c>
      <c r="I31" s="3"/>
      <c r="L31" s="61">
        <v>0</v>
      </c>
      <c r="O31" s="65">
        <v>4</v>
      </c>
      <c r="V31" s="61">
        <v>28</v>
      </c>
      <c r="W31" s="2">
        <v>2</v>
      </c>
      <c r="AA31" s="61">
        <v>0</v>
      </c>
      <c r="AC31" s="2">
        <v>-1</v>
      </c>
      <c r="AD31" s="61">
        <v>34</v>
      </c>
      <c r="AF31" s="22"/>
      <c r="AG31" s="65">
        <v>0</v>
      </c>
      <c r="AI31" s="70">
        <v>0</v>
      </c>
      <c r="AJ31" s="2">
        <v>-1</v>
      </c>
      <c r="AK31" s="70">
        <v>0</v>
      </c>
      <c r="AL31" s="2">
        <v>-1</v>
      </c>
      <c r="AN31" s="2">
        <v>15</v>
      </c>
      <c r="AQ31" s="2">
        <v>28</v>
      </c>
      <c r="AR31" s="69">
        <v>10</v>
      </c>
      <c r="AS31" s="61">
        <v>39</v>
      </c>
      <c r="AT31" s="22">
        <v>4</v>
      </c>
      <c r="AU31" s="23">
        <f t="shared" si="0"/>
        <v>164</v>
      </c>
      <c r="AV31" s="115">
        <f>AU31/258</f>
        <v>0.63565891472868219</v>
      </c>
      <c r="AW31" s="88" t="s">
        <v>412</v>
      </c>
    </row>
    <row r="32" spans="1:51">
      <c r="A32" s="3" t="s">
        <v>98</v>
      </c>
      <c r="B32" s="3">
        <v>24</v>
      </c>
      <c r="C32" s="14" t="s">
        <v>97</v>
      </c>
      <c r="D32" s="3"/>
      <c r="G32" s="67">
        <v>3</v>
      </c>
      <c r="I32" s="3"/>
      <c r="K32" s="65">
        <v>1</v>
      </c>
      <c r="L32" s="61">
        <v>7</v>
      </c>
      <c r="O32" s="65">
        <v>4</v>
      </c>
      <c r="S32" s="15">
        <v>0</v>
      </c>
      <c r="V32" s="61">
        <v>28</v>
      </c>
      <c r="W32" s="2">
        <v>2</v>
      </c>
      <c r="AA32" s="61">
        <v>6</v>
      </c>
      <c r="AC32" s="2">
        <v>-1</v>
      </c>
      <c r="AD32" s="61">
        <v>0</v>
      </c>
      <c r="AE32" s="2">
        <v>-1</v>
      </c>
      <c r="AF32" s="22"/>
      <c r="AG32" s="65">
        <v>5</v>
      </c>
      <c r="AI32" s="70">
        <v>10</v>
      </c>
      <c r="AK32" s="70">
        <v>10</v>
      </c>
      <c r="AN32" s="2">
        <v>15</v>
      </c>
      <c r="AO32" s="2">
        <v>-1</v>
      </c>
      <c r="AQ32" s="2">
        <v>28</v>
      </c>
      <c r="AR32" s="69">
        <v>10</v>
      </c>
      <c r="AS32" s="61">
        <v>39</v>
      </c>
      <c r="AT32" s="22">
        <v>4</v>
      </c>
      <c r="AU32" s="23">
        <f t="shared" si="0"/>
        <v>169</v>
      </c>
      <c r="AV32" s="90">
        <f t="shared" si="1"/>
        <v>0.53821656050955413</v>
      </c>
      <c r="AW32" s="88" t="s">
        <v>377</v>
      </c>
    </row>
    <row r="33" spans="1:51">
      <c r="A33" s="3" t="s">
        <v>100</v>
      </c>
      <c r="B33" s="3">
        <v>25</v>
      </c>
      <c r="C33" s="14" t="s">
        <v>99</v>
      </c>
      <c r="D33" s="3"/>
      <c r="G33" s="67">
        <v>3</v>
      </c>
      <c r="I33" s="3"/>
      <c r="K33" s="65">
        <v>5</v>
      </c>
      <c r="L33" s="61">
        <v>16</v>
      </c>
      <c r="O33" s="65">
        <v>5</v>
      </c>
      <c r="Q33" s="2">
        <v>-1</v>
      </c>
      <c r="S33" s="15">
        <v>8</v>
      </c>
      <c r="U33" s="2">
        <v>-1</v>
      </c>
      <c r="V33" s="61">
        <v>56</v>
      </c>
      <c r="W33" s="2">
        <v>2</v>
      </c>
      <c r="AA33" s="61">
        <v>14</v>
      </c>
      <c r="AB33" s="2">
        <v>-1</v>
      </c>
      <c r="AD33" s="61">
        <v>51</v>
      </c>
      <c r="AF33" s="22"/>
      <c r="AG33" s="65">
        <v>8</v>
      </c>
      <c r="AI33" s="70">
        <v>10</v>
      </c>
      <c r="AK33" s="70">
        <v>10</v>
      </c>
      <c r="AQ33" s="2">
        <v>28</v>
      </c>
      <c r="AR33" s="69">
        <v>10</v>
      </c>
      <c r="AS33" s="61">
        <v>59</v>
      </c>
      <c r="AT33" s="22">
        <v>4</v>
      </c>
      <c r="AU33" s="23">
        <f t="shared" si="0"/>
        <v>286</v>
      </c>
      <c r="AV33" s="90">
        <f t="shared" si="1"/>
        <v>0.91082802547770703</v>
      </c>
      <c r="AW33" s="88" t="s">
        <v>372</v>
      </c>
    </row>
    <row r="34" spans="1:51">
      <c r="A34" s="3" t="s">
        <v>102</v>
      </c>
      <c r="B34" s="3">
        <v>26</v>
      </c>
      <c r="C34" s="14" t="s">
        <v>101</v>
      </c>
      <c r="D34" s="3"/>
      <c r="G34" s="67">
        <v>1</v>
      </c>
      <c r="I34" s="3"/>
      <c r="K34" s="65">
        <v>6</v>
      </c>
      <c r="L34" s="61">
        <v>8</v>
      </c>
      <c r="O34" s="65">
        <v>5</v>
      </c>
      <c r="Q34" s="2">
        <v>-1</v>
      </c>
      <c r="S34" s="15">
        <v>2</v>
      </c>
      <c r="V34" s="61">
        <v>41</v>
      </c>
      <c r="Y34" s="2">
        <v>-1</v>
      </c>
      <c r="AA34" s="61">
        <v>0</v>
      </c>
      <c r="AB34" s="2">
        <v>-1</v>
      </c>
      <c r="AC34" s="2">
        <v>-1</v>
      </c>
      <c r="AD34" s="61">
        <v>0</v>
      </c>
      <c r="AE34" s="2">
        <v>-1</v>
      </c>
      <c r="AF34" s="22"/>
      <c r="AG34" s="65">
        <v>0</v>
      </c>
      <c r="AI34" s="70">
        <v>0</v>
      </c>
      <c r="AJ34" s="2">
        <v>-1</v>
      </c>
      <c r="AK34" s="70">
        <v>0</v>
      </c>
      <c r="AL34" s="2">
        <v>-1</v>
      </c>
      <c r="AM34" s="2">
        <v>-1</v>
      </c>
      <c r="AO34" s="2">
        <v>-1</v>
      </c>
      <c r="AQ34" s="2">
        <v>28</v>
      </c>
      <c r="AR34" s="69">
        <v>10</v>
      </c>
      <c r="AS34" s="61">
        <v>0</v>
      </c>
      <c r="AT34" s="22">
        <v>4</v>
      </c>
      <c r="AU34" s="23">
        <f t="shared" si="0"/>
        <v>96</v>
      </c>
      <c r="AV34" s="90">
        <f t="shared" si="1"/>
        <v>0.30573248407643311</v>
      </c>
      <c r="AW34" s="88" t="s">
        <v>377</v>
      </c>
    </row>
    <row r="35" spans="1:51">
      <c r="A35" s="3" t="s">
        <v>104</v>
      </c>
      <c r="B35" s="3">
        <v>27</v>
      </c>
      <c r="C35" s="14" t="s">
        <v>103</v>
      </c>
      <c r="D35" s="3"/>
      <c r="G35" s="67">
        <v>1</v>
      </c>
      <c r="I35" s="3"/>
      <c r="K35" s="65">
        <v>6</v>
      </c>
      <c r="L35" s="61">
        <v>17</v>
      </c>
      <c r="O35" s="65">
        <v>5</v>
      </c>
      <c r="S35" s="15">
        <v>5</v>
      </c>
      <c r="V35" s="61">
        <v>64</v>
      </c>
      <c r="W35" s="2">
        <v>2</v>
      </c>
      <c r="AA35" s="61">
        <v>20</v>
      </c>
      <c r="AD35" s="61">
        <v>63</v>
      </c>
      <c r="AF35" s="22"/>
      <c r="AG35" s="65">
        <v>10</v>
      </c>
      <c r="AI35" s="70">
        <v>10</v>
      </c>
      <c r="AK35" s="70">
        <v>10</v>
      </c>
      <c r="AQ35" s="2">
        <v>28</v>
      </c>
      <c r="AR35" s="69">
        <v>10</v>
      </c>
      <c r="AS35" s="61">
        <v>85</v>
      </c>
      <c r="AT35" s="22">
        <v>4</v>
      </c>
      <c r="AU35" s="23">
        <f t="shared" si="0"/>
        <v>340</v>
      </c>
      <c r="AV35" s="90">
        <f t="shared" si="1"/>
        <v>1.0828025477707006</v>
      </c>
      <c r="AW35" s="88" t="s">
        <v>406</v>
      </c>
    </row>
    <row r="36" spans="1:51">
      <c r="A36" s="3" t="s">
        <v>106</v>
      </c>
      <c r="B36" s="3">
        <v>28</v>
      </c>
      <c r="C36" s="14" t="s">
        <v>105</v>
      </c>
      <c r="D36" s="3"/>
      <c r="F36" s="2">
        <v>-1</v>
      </c>
      <c r="G36" s="67">
        <v>0</v>
      </c>
      <c r="I36" s="3"/>
      <c r="K36" s="65">
        <v>4</v>
      </c>
      <c r="L36" s="61">
        <v>16</v>
      </c>
      <c r="M36" s="2">
        <v>-1</v>
      </c>
      <c r="O36" s="65">
        <v>5</v>
      </c>
      <c r="R36" s="2">
        <v>-1</v>
      </c>
      <c r="S36" s="15">
        <v>0</v>
      </c>
      <c r="V36" s="61">
        <v>49</v>
      </c>
      <c r="W36" s="2">
        <v>2</v>
      </c>
      <c r="Z36" s="2">
        <v>-1</v>
      </c>
      <c r="AA36" s="61">
        <v>13</v>
      </c>
      <c r="AD36" s="61">
        <v>57</v>
      </c>
      <c r="AF36" s="22">
        <v>-1</v>
      </c>
      <c r="AG36" s="65">
        <v>4</v>
      </c>
      <c r="AI36" s="70">
        <v>10</v>
      </c>
      <c r="AK36" s="70">
        <v>10</v>
      </c>
      <c r="AM36" s="2">
        <v>-1</v>
      </c>
      <c r="AQ36" s="2">
        <v>28</v>
      </c>
      <c r="AR36" s="69">
        <v>10</v>
      </c>
      <c r="AS36" s="61">
        <v>65</v>
      </c>
      <c r="AT36" s="22">
        <v>4</v>
      </c>
      <c r="AU36" s="23">
        <f t="shared" si="0"/>
        <v>271</v>
      </c>
      <c r="AV36" s="90">
        <f t="shared" si="1"/>
        <v>0.86305732484076436</v>
      </c>
      <c r="AW36" s="88" t="s">
        <v>371</v>
      </c>
    </row>
    <row r="37" spans="1:51">
      <c r="A37" s="3" t="s">
        <v>108</v>
      </c>
      <c r="B37" s="3">
        <v>29</v>
      </c>
      <c r="C37" s="14" t="s">
        <v>107</v>
      </c>
      <c r="D37" s="3"/>
      <c r="G37" s="67">
        <v>1</v>
      </c>
      <c r="I37" s="3"/>
      <c r="K37" s="65">
        <v>4</v>
      </c>
      <c r="L37" s="61">
        <v>14</v>
      </c>
      <c r="O37" s="65">
        <v>2</v>
      </c>
      <c r="S37" s="15">
        <v>6</v>
      </c>
      <c r="V37" s="61">
        <v>48</v>
      </c>
      <c r="W37" s="2">
        <v>2</v>
      </c>
      <c r="AA37" s="61">
        <v>12</v>
      </c>
      <c r="AD37" s="61">
        <v>49</v>
      </c>
      <c r="AF37" s="22"/>
      <c r="AG37" s="65">
        <v>10</v>
      </c>
      <c r="AI37" s="70">
        <v>10</v>
      </c>
      <c r="AK37" s="70">
        <v>10</v>
      </c>
      <c r="AQ37" s="2">
        <v>28</v>
      </c>
      <c r="AR37" s="69">
        <v>10</v>
      </c>
      <c r="AS37" s="61">
        <v>64</v>
      </c>
      <c r="AT37" s="22">
        <v>4</v>
      </c>
      <c r="AU37" s="23">
        <f t="shared" si="0"/>
        <v>274</v>
      </c>
      <c r="AV37" s="90">
        <f t="shared" si="1"/>
        <v>0.87261146496815289</v>
      </c>
      <c r="AW37" s="88" t="s">
        <v>371</v>
      </c>
    </row>
    <row r="38" spans="1:51">
      <c r="A38" s="3" t="s">
        <v>110</v>
      </c>
      <c r="B38" s="3">
        <v>30</v>
      </c>
      <c r="C38" s="14" t="s">
        <v>109</v>
      </c>
      <c r="D38" s="3"/>
      <c r="G38" s="67">
        <v>3</v>
      </c>
      <c r="I38" s="3"/>
      <c r="K38" s="65">
        <v>4</v>
      </c>
      <c r="L38" s="61">
        <v>8</v>
      </c>
      <c r="O38" s="65">
        <v>3</v>
      </c>
      <c r="R38" s="2">
        <v>-1</v>
      </c>
      <c r="S38" s="15">
        <v>0</v>
      </c>
      <c r="V38" s="61">
        <v>23</v>
      </c>
      <c r="Y38" s="2">
        <v>-1</v>
      </c>
      <c r="Z38" s="2">
        <v>-1</v>
      </c>
      <c r="AA38" s="61">
        <v>0</v>
      </c>
      <c r="AD38" s="61">
        <v>32</v>
      </c>
      <c r="AF38" s="22"/>
      <c r="AG38" s="65">
        <v>4</v>
      </c>
      <c r="AI38" s="70">
        <v>10</v>
      </c>
      <c r="AK38" s="70">
        <v>20</v>
      </c>
      <c r="AM38" s="2">
        <v>-1</v>
      </c>
      <c r="AQ38" s="2">
        <v>28</v>
      </c>
      <c r="AR38" s="69">
        <v>10</v>
      </c>
      <c r="AS38" s="61">
        <v>38</v>
      </c>
      <c r="AT38" s="22">
        <v>4</v>
      </c>
      <c r="AU38" s="23">
        <f t="shared" si="0"/>
        <v>183</v>
      </c>
      <c r="AV38" s="90">
        <f t="shared" si="1"/>
        <v>0.58280254777070062</v>
      </c>
      <c r="AW38" s="88" t="s">
        <v>378</v>
      </c>
    </row>
    <row r="39" spans="1:51">
      <c r="A39" s="3" t="s">
        <v>112</v>
      </c>
      <c r="B39" s="3">
        <v>31</v>
      </c>
      <c r="C39" s="14" t="s">
        <v>111</v>
      </c>
      <c r="D39" s="3">
        <v>-1</v>
      </c>
      <c r="E39" s="2">
        <v>-1</v>
      </c>
      <c r="F39" s="2">
        <v>-1</v>
      </c>
      <c r="G39" s="67">
        <v>0</v>
      </c>
      <c r="I39" s="3">
        <v>-1</v>
      </c>
      <c r="J39" s="2">
        <v>-1</v>
      </c>
      <c r="K39" s="65">
        <v>0</v>
      </c>
      <c r="L39" s="61">
        <v>0</v>
      </c>
      <c r="O39" s="65">
        <v>0</v>
      </c>
      <c r="P39" s="2">
        <v>-1</v>
      </c>
      <c r="Q39" s="2">
        <v>-1</v>
      </c>
      <c r="R39" s="2">
        <v>-1</v>
      </c>
      <c r="S39" s="15">
        <v>0</v>
      </c>
      <c r="V39" s="61">
        <v>0</v>
      </c>
      <c r="Z39" s="2">
        <v>-1</v>
      </c>
      <c r="AA39" s="61">
        <v>0</v>
      </c>
      <c r="AB39" s="2">
        <v>-1</v>
      </c>
      <c r="AC39" s="2">
        <v>-1</v>
      </c>
      <c r="AD39" s="61">
        <v>0</v>
      </c>
      <c r="AE39" s="2">
        <v>-1</v>
      </c>
      <c r="AF39" s="22">
        <v>-1</v>
      </c>
      <c r="AG39" s="65">
        <v>0</v>
      </c>
      <c r="AI39" s="70">
        <v>0</v>
      </c>
      <c r="AJ39" s="2">
        <v>-1</v>
      </c>
      <c r="AK39" s="70">
        <v>0</v>
      </c>
      <c r="AL39" s="2">
        <v>-1</v>
      </c>
      <c r="AM39" s="2">
        <v>-1</v>
      </c>
      <c r="AO39" s="2">
        <v>-1</v>
      </c>
      <c r="AQ39" s="2">
        <v>28</v>
      </c>
      <c r="AR39" s="69">
        <v>10</v>
      </c>
      <c r="AS39" s="61">
        <v>0</v>
      </c>
      <c r="AT39" s="22">
        <v>4</v>
      </c>
      <c r="AU39" s="23">
        <f t="shared" si="0"/>
        <v>25</v>
      </c>
      <c r="AV39" s="90">
        <f t="shared" si="1"/>
        <v>7.9617834394904455E-2</v>
      </c>
      <c r="AW39" s="88" t="s">
        <v>377</v>
      </c>
    </row>
    <row r="40" spans="1:51">
      <c r="A40" s="3" t="s">
        <v>114</v>
      </c>
      <c r="B40" s="3">
        <v>32</v>
      </c>
      <c r="C40" s="14" t="s">
        <v>113</v>
      </c>
      <c r="D40" s="3"/>
      <c r="G40" s="67">
        <v>3</v>
      </c>
      <c r="I40" s="3"/>
      <c r="K40" s="65">
        <v>3</v>
      </c>
      <c r="L40" s="61">
        <v>15</v>
      </c>
      <c r="O40" s="65">
        <v>4</v>
      </c>
      <c r="S40" s="15">
        <v>0</v>
      </c>
      <c r="V40" s="61">
        <v>53</v>
      </c>
      <c r="AA40" s="61">
        <v>0</v>
      </c>
      <c r="AD40" s="61">
        <v>37</v>
      </c>
      <c r="AE40" s="2">
        <v>-1</v>
      </c>
      <c r="AF40" s="22">
        <v>-1</v>
      </c>
      <c r="AG40" s="65">
        <v>1</v>
      </c>
      <c r="AI40" s="70">
        <v>0</v>
      </c>
      <c r="AJ40" s="2">
        <v>-1</v>
      </c>
      <c r="AK40" s="70">
        <v>10</v>
      </c>
      <c r="AQ40" s="2">
        <v>28</v>
      </c>
      <c r="AR40" s="69">
        <v>10</v>
      </c>
      <c r="AS40" s="61">
        <v>44</v>
      </c>
      <c r="AT40" s="22">
        <v>4</v>
      </c>
      <c r="AU40" s="23">
        <f t="shared" si="0"/>
        <v>209</v>
      </c>
      <c r="AV40" s="90">
        <f t="shared" si="1"/>
        <v>0.66560509554140124</v>
      </c>
      <c r="AW40" s="88" t="s">
        <v>393</v>
      </c>
    </row>
    <row r="41" spans="1:51">
      <c r="A41" s="3" t="s">
        <v>116</v>
      </c>
      <c r="B41" s="3">
        <v>33</v>
      </c>
      <c r="C41" s="14" t="s">
        <v>115</v>
      </c>
      <c r="D41" s="3"/>
      <c r="G41" s="67">
        <v>3</v>
      </c>
      <c r="I41" s="3"/>
      <c r="J41" s="2">
        <v>-1</v>
      </c>
      <c r="K41" s="65">
        <v>2</v>
      </c>
      <c r="L41" s="61">
        <v>16</v>
      </c>
      <c r="O41" s="65">
        <v>5</v>
      </c>
      <c r="S41" s="15">
        <v>3</v>
      </c>
      <c r="V41" s="61">
        <v>50</v>
      </c>
      <c r="AA41" s="61">
        <v>18</v>
      </c>
      <c r="AD41" s="61">
        <v>44</v>
      </c>
      <c r="AF41" s="22">
        <v>-1</v>
      </c>
      <c r="AG41" s="65">
        <v>0</v>
      </c>
      <c r="AI41" s="70">
        <v>10</v>
      </c>
      <c r="AK41" s="70">
        <v>10</v>
      </c>
      <c r="AQ41" s="2">
        <v>28</v>
      </c>
      <c r="AR41" s="69">
        <v>10</v>
      </c>
      <c r="AS41" s="61">
        <v>47</v>
      </c>
      <c r="AT41" s="22">
        <v>4</v>
      </c>
      <c r="AU41" s="23">
        <f t="shared" si="0"/>
        <v>248</v>
      </c>
      <c r="AV41" s="90">
        <f t="shared" si="1"/>
        <v>0.78980891719745228</v>
      </c>
      <c r="AW41" s="88" t="s">
        <v>370</v>
      </c>
    </row>
    <row r="42" spans="1:51">
      <c r="A42" s="3" t="s">
        <v>118</v>
      </c>
      <c r="B42" s="3">
        <v>34</v>
      </c>
      <c r="C42" s="14" t="s">
        <v>117</v>
      </c>
      <c r="D42" s="3"/>
      <c r="G42" s="67">
        <v>3</v>
      </c>
      <c r="I42" s="3"/>
      <c r="J42" s="2">
        <v>-1</v>
      </c>
      <c r="K42" s="65">
        <v>3</v>
      </c>
      <c r="L42" s="61">
        <v>17</v>
      </c>
      <c r="O42" s="65">
        <v>5</v>
      </c>
      <c r="S42" s="15">
        <v>2</v>
      </c>
      <c r="V42" s="61">
        <v>57</v>
      </c>
      <c r="W42" s="2">
        <v>2</v>
      </c>
      <c r="AA42" s="61">
        <v>19</v>
      </c>
      <c r="AD42" s="61">
        <v>59</v>
      </c>
      <c r="AF42" s="22">
        <v>-1</v>
      </c>
      <c r="AG42" s="65">
        <v>0</v>
      </c>
      <c r="AI42" s="70">
        <v>10</v>
      </c>
      <c r="AK42" s="70">
        <v>10</v>
      </c>
      <c r="AQ42" s="2">
        <v>28</v>
      </c>
      <c r="AR42" s="69">
        <v>10</v>
      </c>
      <c r="AS42" s="61">
        <v>59</v>
      </c>
      <c r="AT42" s="22">
        <v>4</v>
      </c>
      <c r="AU42" s="23">
        <f t="shared" si="0"/>
        <v>286</v>
      </c>
      <c r="AV42" s="90">
        <f t="shared" si="1"/>
        <v>0.91082802547770703</v>
      </c>
      <c r="AW42" s="88" t="s">
        <v>372</v>
      </c>
    </row>
    <row r="43" spans="1:51">
      <c r="AM43" s="2">
        <f>149/192</f>
        <v>0.77604166666666663</v>
      </c>
      <c r="AT43" s="22"/>
    </row>
    <row r="44" spans="1:51">
      <c r="A44" s="2"/>
      <c r="B44" s="2"/>
      <c r="C44" s="7" t="s">
        <v>317</v>
      </c>
      <c r="G44" s="67"/>
    </row>
    <row r="45" spans="1:51">
      <c r="A45" s="2"/>
      <c r="B45" s="2"/>
      <c r="C45" s="7"/>
      <c r="G45" s="67"/>
    </row>
    <row r="46" spans="1:51" ht="30">
      <c r="A46" s="3"/>
      <c r="B46" s="3"/>
      <c r="C46" s="14" t="s">
        <v>381</v>
      </c>
      <c r="D46" s="3"/>
      <c r="G46" s="67">
        <v>3</v>
      </c>
      <c r="I46" s="3"/>
      <c r="L46" s="61">
        <v>0</v>
      </c>
      <c r="O46" s="65">
        <v>4</v>
      </c>
      <c r="V46" s="61">
        <v>28</v>
      </c>
      <c r="AC46" s="2">
        <v>-1</v>
      </c>
      <c r="AD46" s="61">
        <v>34</v>
      </c>
      <c r="AE46" s="2">
        <v>26</v>
      </c>
      <c r="AF46" s="22"/>
    </row>
    <row r="47" spans="1:51" s="12" customFormat="1" ht="29" customHeight="1">
      <c r="A47" s="9"/>
      <c r="B47" s="9"/>
      <c r="C47" s="19" t="s">
        <v>382</v>
      </c>
      <c r="D47" s="21"/>
      <c r="E47" s="22"/>
      <c r="F47" s="22"/>
      <c r="G47" s="64">
        <v>3</v>
      </c>
      <c r="H47" s="22"/>
      <c r="I47" s="21"/>
      <c r="J47" s="22"/>
      <c r="K47" s="64">
        <v>6</v>
      </c>
      <c r="L47" s="59"/>
      <c r="M47" s="22"/>
      <c r="N47" s="22"/>
      <c r="O47" s="64">
        <v>5</v>
      </c>
      <c r="P47" s="22"/>
      <c r="Q47" s="22"/>
      <c r="R47" s="22"/>
      <c r="S47" s="23"/>
      <c r="T47" s="22"/>
      <c r="U47" s="22"/>
      <c r="V47" s="59">
        <v>55</v>
      </c>
      <c r="W47" s="23"/>
      <c r="X47" s="23"/>
      <c r="Y47" s="22"/>
      <c r="Z47" s="22"/>
      <c r="AA47" s="59"/>
      <c r="AB47" s="22"/>
      <c r="AC47" s="22"/>
      <c r="AD47" s="59">
        <v>60</v>
      </c>
      <c r="AE47" s="22">
        <v>26</v>
      </c>
      <c r="AF47" s="22"/>
      <c r="AG47" s="65"/>
      <c r="AH47" s="22"/>
      <c r="AI47" s="69"/>
      <c r="AJ47" s="22"/>
      <c r="AK47" s="69"/>
      <c r="AL47" s="22"/>
      <c r="AM47" s="22"/>
      <c r="AN47" s="22"/>
      <c r="AO47" s="22"/>
      <c r="AP47" s="22"/>
      <c r="AQ47" s="32"/>
      <c r="AR47" s="74"/>
      <c r="AS47" s="58"/>
      <c r="AT47" s="11"/>
      <c r="AU47" s="82"/>
      <c r="AV47" s="82"/>
      <c r="AW47" s="91"/>
      <c r="AX47" s="11"/>
      <c r="AY47" s="11"/>
    </row>
    <row r="48" spans="1:51" ht="26" customHeight="1">
      <c r="G48" s="67"/>
    </row>
    <row r="49" spans="7:7">
      <c r="G49" s="67"/>
    </row>
    <row r="50" spans="7:7">
      <c r="G50" s="67"/>
    </row>
  </sheetData>
  <phoneticPr fontId="6" type="noConversion"/>
  <pageMargins left="0.75" right="0.75" top="1" bottom="1" header="0.5" footer="0.5"/>
  <pageSetup scale="5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W55"/>
  <sheetViews>
    <sheetView workbookViewId="0">
      <selection activeCell="AU35" sqref="A1:AU35"/>
    </sheetView>
  </sheetViews>
  <sheetFormatPr baseColWidth="10" defaultRowHeight="15" x14ac:dyDescent="0"/>
  <cols>
    <col min="1" max="1" width="11.83203125" style="2" customWidth="1"/>
    <col min="2" max="2" width="4.5" style="2" hidden="1" customWidth="1"/>
    <col min="3" max="3" width="24.1640625" style="2" customWidth="1"/>
    <col min="4" max="6" width="2.83203125" style="2" hidden="1" customWidth="1"/>
    <col min="7" max="7" width="2.83203125" style="65" customWidth="1"/>
    <col min="8" max="10" width="2.83203125" style="2" hidden="1" customWidth="1"/>
    <col min="11" max="11" width="2.83203125" style="61" customWidth="1"/>
    <col min="12" max="12" width="2.83203125" style="65" customWidth="1"/>
    <col min="13" max="15" width="2.83203125" style="2" hidden="1" customWidth="1"/>
    <col min="16" max="16" width="2.83203125" style="65" customWidth="1"/>
    <col min="17" max="18" width="2.83203125" style="2" hidden="1" customWidth="1"/>
    <col min="19" max="19" width="2.83203125" style="2" customWidth="1"/>
    <col min="20" max="21" width="3" style="2" hidden="1" customWidth="1"/>
    <col min="22" max="22" width="6.83203125" style="61" customWidth="1"/>
    <col min="23" max="25" width="3" style="2" hidden="1" customWidth="1"/>
    <col min="26" max="26" width="3" style="61" customWidth="1"/>
    <col min="27" max="27" width="6" style="61" customWidth="1"/>
    <col min="28" max="28" width="3" style="2" hidden="1" customWidth="1"/>
    <col min="29" max="29" width="2.83203125" style="2" hidden="1" customWidth="1"/>
    <col min="30" max="30" width="3.5" style="65" customWidth="1"/>
    <col min="31" max="33" width="3" hidden="1" customWidth="1"/>
    <col min="34" max="34" width="3" style="80" customWidth="1"/>
    <col min="35" max="35" width="3" style="56" customWidth="1"/>
    <col min="36" max="36" width="3" style="77" customWidth="1"/>
    <col min="37" max="40" width="3" hidden="1" customWidth="1"/>
    <col min="41" max="41" width="5.5" style="87" customWidth="1"/>
    <col min="42" max="43" width="3" style="80" customWidth="1"/>
    <col min="44" max="44" width="3" customWidth="1"/>
    <col min="45" max="45" width="6.5" customWidth="1"/>
    <col min="46" max="46" width="7.33203125" customWidth="1"/>
    <col min="47" max="47" width="6.1640625" style="89" customWidth="1"/>
  </cols>
  <sheetData>
    <row r="1" spans="1:49" ht="65" customHeight="1">
      <c r="A1" s="1">
        <v>42923</v>
      </c>
      <c r="B1" s="1"/>
      <c r="C1" s="5" t="s">
        <v>200</v>
      </c>
      <c r="D1" s="28">
        <v>41365</v>
      </c>
      <c r="E1" s="28">
        <v>41367</v>
      </c>
      <c r="F1" s="28">
        <v>41369</v>
      </c>
      <c r="G1" s="83" t="s">
        <v>269</v>
      </c>
      <c r="H1" s="28">
        <v>41372</v>
      </c>
      <c r="I1" s="28">
        <v>41374</v>
      </c>
      <c r="J1" s="28">
        <v>41376</v>
      </c>
      <c r="K1" s="86" t="s">
        <v>287</v>
      </c>
      <c r="L1" s="83" t="s">
        <v>288</v>
      </c>
      <c r="M1" s="28">
        <v>41379</v>
      </c>
      <c r="N1" s="28">
        <v>41381</v>
      </c>
      <c r="O1" s="28">
        <v>41383</v>
      </c>
      <c r="P1" s="83" t="s">
        <v>309</v>
      </c>
      <c r="Q1" s="28">
        <v>41386</v>
      </c>
      <c r="R1" s="28">
        <v>41388</v>
      </c>
      <c r="S1" s="17" t="s">
        <v>311</v>
      </c>
      <c r="T1" s="17" t="s">
        <v>312</v>
      </c>
      <c r="U1" s="28">
        <v>41393</v>
      </c>
      <c r="V1" s="84" t="s">
        <v>313</v>
      </c>
      <c r="W1" s="28">
        <v>41395</v>
      </c>
      <c r="X1" s="28">
        <v>41400</v>
      </c>
      <c r="Y1" s="28">
        <v>41402</v>
      </c>
      <c r="Z1" s="84" t="s">
        <v>335</v>
      </c>
      <c r="AA1" s="86" t="s">
        <v>368</v>
      </c>
      <c r="AB1" s="28">
        <v>41411</v>
      </c>
      <c r="AC1" s="28">
        <v>41414</v>
      </c>
      <c r="AD1" s="83">
        <v>41416</v>
      </c>
      <c r="AE1" s="55">
        <v>41418</v>
      </c>
      <c r="AF1" s="55">
        <v>41420</v>
      </c>
      <c r="AG1" s="55">
        <v>41423</v>
      </c>
      <c r="AH1" s="78" t="s">
        <v>389</v>
      </c>
      <c r="AI1" s="28" t="s">
        <v>391</v>
      </c>
      <c r="AJ1" s="75" t="s">
        <v>390</v>
      </c>
      <c r="AK1" s="28">
        <v>41425</v>
      </c>
      <c r="AL1" s="28">
        <v>41428</v>
      </c>
      <c r="AM1" s="28">
        <v>41430</v>
      </c>
      <c r="AN1" s="28">
        <v>41432</v>
      </c>
      <c r="AO1" s="84" t="s">
        <v>404</v>
      </c>
      <c r="AP1" s="81" t="s">
        <v>408</v>
      </c>
      <c r="AQ1" s="81" t="s">
        <v>411</v>
      </c>
      <c r="AR1" s="17" t="s">
        <v>410</v>
      </c>
      <c r="AS1" s="2"/>
      <c r="AT1" s="2"/>
      <c r="AU1" s="88"/>
      <c r="AV1" s="2"/>
      <c r="AW1" s="2"/>
    </row>
    <row r="2" spans="1:49" ht="17" customHeight="1">
      <c r="A2" s="1"/>
      <c r="B2" s="1"/>
      <c r="C2" s="5" t="s">
        <v>265</v>
      </c>
      <c r="D2" s="29"/>
      <c r="E2" s="29"/>
      <c r="F2" s="29"/>
      <c r="G2" s="64">
        <v>0</v>
      </c>
      <c r="H2" s="22"/>
      <c r="I2" s="22"/>
      <c r="J2" s="22"/>
      <c r="K2" s="59">
        <v>17</v>
      </c>
      <c r="L2" s="64">
        <v>5</v>
      </c>
      <c r="M2" s="22"/>
      <c r="N2" s="22"/>
      <c r="O2" s="22"/>
      <c r="P2" s="64">
        <v>5</v>
      </c>
      <c r="Q2" s="22"/>
      <c r="R2" s="22"/>
      <c r="S2" s="22">
        <v>0</v>
      </c>
      <c r="T2" s="22"/>
      <c r="U2" s="22"/>
      <c r="V2" s="59">
        <v>65</v>
      </c>
      <c r="W2" s="22"/>
      <c r="X2" s="22"/>
      <c r="Y2" s="22"/>
      <c r="Z2" s="85">
        <v>18</v>
      </c>
      <c r="AA2" s="85">
        <v>60</v>
      </c>
      <c r="AB2" s="34"/>
      <c r="AD2" s="67">
        <v>10</v>
      </c>
      <c r="AE2" s="2"/>
      <c r="AF2" s="2"/>
      <c r="AG2" s="2"/>
      <c r="AH2" s="79">
        <v>10</v>
      </c>
      <c r="AI2" s="25"/>
      <c r="AJ2" s="76">
        <v>10</v>
      </c>
      <c r="AK2" s="2"/>
      <c r="AL2" s="2"/>
      <c r="AM2" s="49"/>
      <c r="AN2" s="2"/>
      <c r="AO2" s="61">
        <v>75</v>
      </c>
      <c r="AP2" s="70">
        <v>10</v>
      </c>
      <c r="AQ2" s="70">
        <v>1</v>
      </c>
      <c r="AR2" s="2">
        <v>28</v>
      </c>
      <c r="AS2" s="25">
        <f>SUM(D2:AR2)</f>
        <v>314</v>
      </c>
      <c r="AT2" s="73">
        <f>AS2/314</f>
        <v>1</v>
      </c>
      <c r="AU2" s="88"/>
      <c r="AV2" s="2"/>
      <c r="AW2" s="2"/>
    </row>
    <row r="3" spans="1:49" ht="18" customHeight="1">
      <c r="A3" s="1"/>
      <c r="B3" s="1"/>
      <c r="C3" s="5" t="s">
        <v>264</v>
      </c>
      <c r="D3" s="29"/>
      <c r="E3" s="29"/>
      <c r="F3" s="29"/>
      <c r="G3" s="64">
        <v>3</v>
      </c>
      <c r="H3" s="22"/>
      <c r="I3" s="22"/>
      <c r="J3" s="22"/>
      <c r="K3" s="59">
        <v>0</v>
      </c>
      <c r="L3" s="64">
        <v>1</v>
      </c>
      <c r="M3" s="22"/>
      <c r="N3" s="22"/>
      <c r="O3" s="22"/>
      <c r="P3" s="64">
        <v>0</v>
      </c>
      <c r="Q3" s="22"/>
      <c r="R3" s="22"/>
      <c r="S3" s="22">
        <v>9</v>
      </c>
      <c r="T3" s="22"/>
      <c r="U3" s="22"/>
      <c r="V3" s="59">
        <v>9</v>
      </c>
      <c r="W3" s="22"/>
      <c r="X3" s="22"/>
      <c r="Y3" s="22"/>
      <c r="Z3" s="85">
        <v>2</v>
      </c>
      <c r="AA3" s="85">
        <v>10</v>
      </c>
      <c r="AB3" s="34"/>
      <c r="AD3" s="67">
        <v>0</v>
      </c>
      <c r="AE3" s="2"/>
      <c r="AF3" s="2"/>
      <c r="AG3" s="2"/>
      <c r="AH3" s="79"/>
      <c r="AI3" s="25"/>
      <c r="AJ3" s="76"/>
      <c r="AK3" s="2"/>
      <c r="AL3" s="2"/>
      <c r="AM3" s="2"/>
      <c r="AN3" s="2"/>
      <c r="AO3" s="61">
        <v>16</v>
      </c>
      <c r="AP3" s="70"/>
      <c r="AQ3" s="70">
        <v>1</v>
      </c>
      <c r="AR3" s="2">
        <v>28</v>
      </c>
      <c r="AS3" s="25">
        <f t="shared" ref="AS3:AS35" si="0">SUM(D3:AR3)</f>
        <v>79</v>
      </c>
      <c r="AT3" s="73">
        <f t="shared" ref="AT3:AT35" si="1">AS3/314</f>
        <v>0.25159235668789809</v>
      </c>
      <c r="AU3" s="88"/>
      <c r="AV3" s="2"/>
      <c r="AW3" s="2"/>
    </row>
    <row r="4" spans="1:49">
      <c r="A4" s="3" t="s">
        <v>122</v>
      </c>
      <c r="B4" s="3">
        <v>1</v>
      </c>
      <c r="C4" s="3" t="s">
        <v>121</v>
      </c>
      <c r="F4" s="2">
        <v>-1</v>
      </c>
      <c r="G4" s="67">
        <v>3</v>
      </c>
      <c r="H4" s="25"/>
      <c r="I4" s="25"/>
      <c r="J4" s="25" t="s">
        <v>286</v>
      </c>
      <c r="K4" s="60">
        <v>0</v>
      </c>
      <c r="L4" s="67">
        <v>0</v>
      </c>
      <c r="M4" s="25"/>
      <c r="N4" s="25"/>
      <c r="O4" s="25">
        <v>-1</v>
      </c>
      <c r="P4" s="67">
        <v>0</v>
      </c>
      <c r="Q4" s="25"/>
      <c r="R4" s="25"/>
      <c r="S4" s="25">
        <v>3</v>
      </c>
      <c r="T4" s="25"/>
      <c r="U4" s="25"/>
      <c r="V4" s="60">
        <v>36</v>
      </c>
      <c r="W4" s="25"/>
      <c r="X4" s="25"/>
      <c r="Y4" s="25"/>
      <c r="Z4" s="61">
        <v>5</v>
      </c>
      <c r="AA4" s="61">
        <v>44</v>
      </c>
      <c r="AD4" s="67">
        <v>0</v>
      </c>
      <c r="AE4" s="2"/>
      <c r="AF4" s="2"/>
      <c r="AG4" s="2"/>
      <c r="AH4" s="79">
        <v>0</v>
      </c>
      <c r="AI4" s="25"/>
      <c r="AJ4" s="76">
        <v>0</v>
      </c>
      <c r="AK4" s="2">
        <v>-1</v>
      </c>
      <c r="AL4" s="2"/>
      <c r="AM4" s="2">
        <v>-1</v>
      </c>
      <c r="AN4" s="2">
        <v>-1</v>
      </c>
      <c r="AO4" s="61">
        <v>0</v>
      </c>
      <c r="AP4" s="70">
        <v>10</v>
      </c>
      <c r="AQ4" s="70">
        <v>1</v>
      </c>
      <c r="AR4" s="2">
        <v>28</v>
      </c>
      <c r="AS4" s="25">
        <f t="shared" si="0"/>
        <v>125</v>
      </c>
      <c r="AT4" s="73">
        <f t="shared" si="1"/>
        <v>0.39808917197452232</v>
      </c>
      <c r="AU4" s="88" t="s">
        <v>377</v>
      </c>
      <c r="AV4" s="2"/>
      <c r="AW4" s="2"/>
    </row>
    <row r="5" spans="1:49">
      <c r="A5" s="3" t="s">
        <v>258</v>
      </c>
      <c r="B5" s="3">
        <v>2</v>
      </c>
      <c r="C5" s="3" t="s">
        <v>257</v>
      </c>
      <c r="G5" s="67">
        <v>3</v>
      </c>
      <c r="H5" s="25"/>
      <c r="I5" s="25"/>
      <c r="J5" s="25"/>
      <c r="K5" s="60">
        <v>17</v>
      </c>
      <c r="L5" s="67">
        <v>5</v>
      </c>
      <c r="M5" s="25"/>
      <c r="N5" s="25"/>
      <c r="O5" s="25"/>
      <c r="P5" s="67">
        <v>5</v>
      </c>
      <c r="Q5" s="25"/>
      <c r="R5" s="25"/>
      <c r="S5" s="25">
        <v>5</v>
      </c>
      <c r="T5" s="25"/>
      <c r="U5" s="25"/>
      <c r="V5" s="60">
        <v>61</v>
      </c>
      <c r="W5" s="25"/>
      <c r="X5" s="25"/>
      <c r="Y5" s="25"/>
      <c r="Z5" s="61">
        <v>16</v>
      </c>
      <c r="AA5" s="61">
        <v>61</v>
      </c>
      <c r="AD5" s="67">
        <v>10</v>
      </c>
      <c r="AE5" s="2"/>
      <c r="AF5" s="2"/>
      <c r="AG5" s="2"/>
      <c r="AH5" s="79">
        <v>10</v>
      </c>
      <c r="AI5" s="25"/>
      <c r="AJ5" s="76">
        <v>10</v>
      </c>
      <c r="AK5" s="2"/>
      <c r="AL5" s="2"/>
      <c r="AM5" s="2"/>
      <c r="AN5" s="2"/>
      <c r="AO5" s="61">
        <v>59</v>
      </c>
      <c r="AP5" s="70">
        <v>10</v>
      </c>
      <c r="AQ5" s="70">
        <v>1</v>
      </c>
      <c r="AR5" s="2">
        <v>28</v>
      </c>
      <c r="AS5" s="25">
        <f t="shared" si="0"/>
        <v>301</v>
      </c>
      <c r="AT5" s="73">
        <f t="shared" si="1"/>
        <v>0.95859872611464969</v>
      </c>
      <c r="AU5" s="88" t="s">
        <v>372</v>
      </c>
      <c r="AV5" s="2"/>
      <c r="AW5" s="2"/>
    </row>
    <row r="6" spans="1:49">
      <c r="A6" s="3" t="s">
        <v>124</v>
      </c>
      <c r="B6" s="3">
        <v>3</v>
      </c>
      <c r="C6" s="3" t="s">
        <v>123</v>
      </c>
      <c r="G6" s="67">
        <v>3</v>
      </c>
      <c r="H6" s="25"/>
      <c r="I6" s="25"/>
      <c r="J6" s="25"/>
      <c r="K6" s="60">
        <v>16</v>
      </c>
      <c r="L6" s="67">
        <v>5</v>
      </c>
      <c r="M6" s="25">
        <v>-1</v>
      </c>
      <c r="N6" s="25"/>
      <c r="O6" s="25"/>
      <c r="P6" s="67">
        <v>2</v>
      </c>
      <c r="Q6" s="25"/>
      <c r="R6" s="25"/>
      <c r="S6" s="25">
        <v>6</v>
      </c>
      <c r="T6" s="25"/>
      <c r="U6" s="25"/>
      <c r="V6" s="60">
        <v>56</v>
      </c>
      <c r="W6" s="25">
        <v>-1</v>
      </c>
      <c r="X6" s="25"/>
      <c r="Y6" s="25"/>
      <c r="Z6" s="61">
        <v>15</v>
      </c>
      <c r="AA6" s="61">
        <v>49</v>
      </c>
      <c r="AD6" s="67">
        <v>6</v>
      </c>
      <c r="AE6" s="2"/>
      <c r="AF6" s="2"/>
      <c r="AG6" s="2"/>
      <c r="AH6" s="79">
        <v>10</v>
      </c>
      <c r="AI6" s="25"/>
      <c r="AJ6" s="76">
        <v>10</v>
      </c>
      <c r="AK6" s="2"/>
      <c r="AL6" s="2"/>
      <c r="AM6" s="2"/>
      <c r="AN6" s="2">
        <v>-1</v>
      </c>
      <c r="AO6" s="61">
        <v>38</v>
      </c>
      <c r="AP6" s="70">
        <v>10</v>
      </c>
      <c r="AQ6" s="70">
        <v>1</v>
      </c>
      <c r="AR6" s="2">
        <v>28</v>
      </c>
      <c r="AS6" s="25">
        <f t="shared" si="0"/>
        <v>252</v>
      </c>
      <c r="AT6" s="73">
        <f t="shared" si="1"/>
        <v>0.80254777070063699</v>
      </c>
      <c r="AU6" s="88" t="s">
        <v>370</v>
      </c>
      <c r="AV6" s="2"/>
      <c r="AW6" s="2"/>
    </row>
    <row r="7" spans="1:49">
      <c r="A7" s="3" t="s">
        <v>126</v>
      </c>
      <c r="B7" s="3">
        <v>4</v>
      </c>
      <c r="C7" s="3" t="s">
        <v>125</v>
      </c>
      <c r="G7" s="67">
        <v>1</v>
      </c>
      <c r="H7" s="25"/>
      <c r="I7" s="25"/>
      <c r="J7" s="25"/>
      <c r="K7" s="60">
        <v>14</v>
      </c>
      <c r="L7" s="67">
        <v>4</v>
      </c>
      <c r="M7" s="25"/>
      <c r="N7" s="25">
        <v>-1</v>
      </c>
      <c r="O7" s="25">
        <v>-1</v>
      </c>
      <c r="P7" s="67">
        <v>0</v>
      </c>
      <c r="Q7" s="25">
        <v>-1</v>
      </c>
      <c r="R7" s="25"/>
      <c r="S7" s="25"/>
      <c r="T7" s="25"/>
      <c r="U7" s="25"/>
      <c r="V7" s="60">
        <v>39</v>
      </c>
      <c r="W7" s="25"/>
      <c r="X7" s="25"/>
      <c r="Y7" s="25"/>
      <c r="Z7" s="61">
        <v>17</v>
      </c>
      <c r="AA7" s="61">
        <v>48</v>
      </c>
      <c r="AD7" s="67">
        <v>6</v>
      </c>
      <c r="AE7" s="2"/>
      <c r="AF7" s="2"/>
      <c r="AG7" s="2"/>
      <c r="AH7" s="79">
        <v>10</v>
      </c>
      <c r="AI7" s="25"/>
      <c r="AJ7" s="76">
        <v>10</v>
      </c>
      <c r="AK7" s="2"/>
      <c r="AL7" s="2"/>
      <c r="AM7" s="2"/>
      <c r="AN7" s="2"/>
      <c r="AO7" s="61">
        <v>67</v>
      </c>
      <c r="AP7" s="70">
        <v>10</v>
      </c>
      <c r="AQ7" s="70">
        <v>1</v>
      </c>
      <c r="AR7" s="2">
        <v>28</v>
      </c>
      <c r="AS7" s="25">
        <f t="shared" si="0"/>
        <v>252</v>
      </c>
      <c r="AT7" s="73">
        <f t="shared" si="1"/>
        <v>0.80254777070063699</v>
      </c>
      <c r="AU7" s="88" t="s">
        <v>370</v>
      </c>
      <c r="AV7" s="2"/>
      <c r="AW7" s="2"/>
    </row>
    <row r="8" spans="1:49">
      <c r="A8" s="3" t="s">
        <v>128</v>
      </c>
      <c r="B8" s="3">
        <v>6</v>
      </c>
      <c r="C8" s="3" t="s">
        <v>127</v>
      </c>
      <c r="G8" s="67">
        <v>3</v>
      </c>
      <c r="H8" s="25"/>
      <c r="I8" s="25"/>
      <c r="J8" s="25"/>
      <c r="K8" s="60">
        <v>14</v>
      </c>
      <c r="L8" s="67">
        <v>4</v>
      </c>
      <c r="M8" s="25">
        <v>-1</v>
      </c>
      <c r="N8" s="25"/>
      <c r="O8" s="25"/>
      <c r="P8" s="67">
        <v>3</v>
      </c>
      <c r="Q8" s="25"/>
      <c r="R8" s="25"/>
      <c r="S8" s="25">
        <v>8</v>
      </c>
      <c r="T8" s="25"/>
      <c r="U8" s="25"/>
      <c r="V8" s="60">
        <v>59</v>
      </c>
      <c r="W8" s="25"/>
      <c r="X8" s="25"/>
      <c r="Y8" s="25"/>
      <c r="Z8" s="61">
        <v>18</v>
      </c>
      <c r="AA8" s="61">
        <v>56</v>
      </c>
      <c r="AD8" s="67">
        <v>9</v>
      </c>
      <c r="AE8" s="2"/>
      <c r="AF8" s="2"/>
      <c r="AG8" s="2"/>
      <c r="AH8" s="79">
        <v>10</v>
      </c>
      <c r="AI8" s="25"/>
      <c r="AJ8" s="76">
        <v>10</v>
      </c>
      <c r="AK8" s="2"/>
      <c r="AL8" s="2"/>
      <c r="AM8" s="2">
        <v>-1</v>
      </c>
      <c r="AN8" s="2"/>
      <c r="AO8" s="61">
        <v>68</v>
      </c>
      <c r="AP8" s="70">
        <v>10</v>
      </c>
      <c r="AQ8" s="70">
        <v>1</v>
      </c>
      <c r="AR8" s="2">
        <v>28</v>
      </c>
      <c r="AS8" s="25">
        <f t="shared" si="0"/>
        <v>299</v>
      </c>
      <c r="AT8" s="73">
        <f t="shared" si="1"/>
        <v>0.95222929936305734</v>
      </c>
      <c r="AU8" s="88" t="s">
        <v>372</v>
      </c>
      <c r="AV8" s="2"/>
      <c r="AW8" s="2"/>
    </row>
    <row r="9" spans="1:49">
      <c r="A9" s="3" t="s">
        <v>130</v>
      </c>
      <c r="B9" s="3">
        <v>7</v>
      </c>
      <c r="C9" s="3" t="s">
        <v>129</v>
      </c>
      <c r="G9" s="67">
        <v>3</v>
      </c>
      <c r="H9" s="25"/>
      <c r="I9" s="25"/>
      <c r="J9" s="25"/>
      <c r="K9" s="60">
        <v>15</v>
      </c>
      <c r="L9" s="67">
        <v>0</v>
      </c>
      <c r="M9" s="25"/>
      <c r="N9" s="25"/>
      <c r="O9" s="25">
        <v>-1</v>
      </c>
      <c r="P9" s="67">
        <v>0</v>
      </c>
      <c r="Q9" s="25"/>
      <c r="R9" s="25"/>
      <c r="S9" s="25">
        <v>3</v>
      </c>
      <c r="T9" s="25"/>
      <c r="U9" s="25"/>
      <c r="V9" s="60">
        <v>38</v>
      </c>
      <c r="W9" s="25"/>
      <c r="X9" s="25"/>
      <c r="Y9" s="25"/>
      <c r="Z9" s="61">
        <v>4</v>
      </c>
      <c r="AA9" s="61">
        <v>27</v>
      </c>
      <c r="AD9" s="67">
        <v>3</v>
      </c>
      <c r="AE9" s="2"/>
      <c r="AF9" s="2"/>
      <c r="AG9" s="2"/>
      <c r="AH9" s="79">
        <v>10</v>
      </c>
      <c r="AI9" s="25"/>
      <c r="AJ9" s="76">
        <v>10</v>
      </c>
      <c r="AK9" s="2"/>
      <c r="AL9" s="2"/>
      <c r="AM9" s="2">
        <v>-1</v>
      </c>
      <c r="AN9" s="2">
        <v>-1</v>
      </c>
      <c r="AO9" s="61">
        <v>0</v>
      </c>
      <c r="AP9" s="70">
        <v>10</v>
      </c>
      <c r="AQ9" s="70">
        <v>1</v>
      </c>
      <c r="AR9" s="2">
        <v>28</v>
      </c>
      <c r="AS9" s="25">
        <f t="shared" si="0"/>
        <v>149</v>
      </c>
      <c r="AT9" s="73">
        <f t="shared" si="1"/>
        <v>0.47452229299363058</v>
      </c>
      <c r="AU9" s="88" t="s">
        <v>377</v>
      </c>
      <c r="AV9" s="2"/>
      <c r="AW9" s="2"/>
    </row>
    <row r="10" spans="1:49">
      <c r="A10" s="3" t="s">
        <v>260</v>
      </c>
      <c r="B10" s="3">
        <v>11</v>
      </c>
      <c r="C10" s="3" t="s">
        <v>259</v>
      </c>
      <c r="G10" s="67">
        <v>3</v>
      </c>
      <c r="H10" s="25"/>
      <c r="I10" s="25"/>
      <c r="J10" s="25"/>
      <c r="K10" s="60">
        <v>16</v>
      </c>
      <c r="L10" s="67">
        <v>2</v>
      </c>
      <c r="M10" s="25"/>
      <c r="N10" s="25"/>
      <c r="O10" s="25"/>
      <c r="P10" s="67">
        <v>5</v>
      </c>
      <c r="Q10" s="25">
        <v>-1</v>
      </c>
      <c r="R10" s="25"/>
      <c r="S10" s="25">
        <v>0</v>
      </c>
      <c r="T10" s="25"/>
      <c r="U10" s="25"/>
      <c r="V10" s="60">
        <v>57</v>
      </c>
      <c r="W10" s="25"/>
      <c r="X10" s="25">
        <v>-1</v>
      </c>
      <c r="Y10" s="25"/>
      <c r="Z10" s="61">
        <v>18</v>
      </c>
      <c r="AA10" s="61">
        <v>50</v>
      </c>
      <c r="AD10" s="67">
        <v>10</v>
      </c>
      <c r="AE10" s="2"/>
      <c r="AF10" s="2"/>
      <c r="AG10" s="2"/>
      <c r="AH10" s="79">
        <v>10</v>
      </c>
      <c r="AI10" s="25"/>
      <c r="AJ10" s="76">
        <v>0</v>
      </c>
      <c r="AK10" s="2">
        <v>-1</v>
      </c>
      <c r="AL10" s="2"/>
      <c r="AM10" s="2">
        <v>-1</v>
      </c>
      <c r="AN10" s="2"/>
      <c r="AO10" s="61">
        <v>63</v>
      </c>
      <c r="AP10" s="70">
        <v>10</v>
      </c>
      <c r="AQ10" s="70">
        <v>1</v>
      </c>
      <c r="AR10" s="2">
        <v>28</v>
      </c>
      <c r="AS10" s="25">
        <f t="shared" si="0"/>
        <v>269</v>
      </c>
      <c r="AT10" s="73">
        <f t="shared" si="1"/>
        <v>0.85668789808917201</v>
      </c>
      <c r="AU10" s="88" t="s">
        <v>371</v>
      </c>
      <c r="AV10" s="2"/>
      <c r="AW10" s="2"/>
    </row>
    <row r="11" spans="1:49">
      <c r="A11" s="3" t="s">
        <v>132</v>
      </c>
      <c r="B11" s="3">
        <v>13</v>
      </c>
      <c r="C11" s="3" t="s">
        <v>131</v>
      </c>
      <c r="E11" s="2">
        <v>-1</v>
      </c>
      <c r="G11" s="67">
        <v>0</v>
      </c>
      <c r="H11" s="25"/>
      <c r="I11" s="25"/>
      <c r="J11" s="25"/>
      <c r="K11" s="60">
        <v>6</v>
      </c>
      <c r="L11" s="67">
        <v>2</v>
      </c>
      <c r="M11" s="25">
        <v>-1</v>
      </c>
      <c r="N11" s="25">
        <v>-1</v>
      </c>
      <c r="O11" s="25">
        <v>-1</v>
      </c>
      <c r="P11" s="67">
        <v>0</v>
      </c>
      <c r="Q11" s="25">
        <v>-1</v>
      </c>
      <c r="R11" s="25"/>
      <c r="S11" s="25">
        <v>0</v>
      </c>
      <c r="T11" s="25"/>
      <c r="U11" s="25"/>
      <c r="V11" s="60">
        <v>0</v>
      </c>
      <c r="W11" s="25">
        <v>-1</v>
      </c>
      <c r="X11" s="25"/>
      <c r="Y11" s="25">
        <v>-1</v>
      </c>
      <c r="Z11" s="61">
        <v>0</v>
      </c>
      <c r="AA11" s="61">
        <v>0</v>
      </c>
      <c r="AD11" s="67">
        <v>0</v>
      </c>
      <c r="AE11" s="2"/>
      <c r="AF11" s="2"/>
      <c r="AG11" s="2"/>
      <c r="AH11" s="79">
        <v>0</v>
      </c>
      <c r="AI11" s="25"/>
      <c r="AJ11" s="76">
        <v>10</v>
      </c>
      <c r="AK11" s="2"/>
      <c r="AL11" s="2"/>
      <c r="AM11" s="2">
        <v>-1</v>
      </c>
      <c r="AN11" s="2">
        <v>-1</v>
      </c>
      <c r="AO11" s="61">
        <v>0</v>
      </c>
      <c r="AP11" s="70">
        <v>10</v>
      </c>
      <c r="AQ11" s="70">
        <v>1</v>
      </c>
      <c r="AR11" s="2">
        <v>28</v>
      </c>
      <c r="AS11" s="25">
        <f t="shared" si="0"/>
        <v>48</v>
      </c>
      <c r="AT11" s="73">
        <f t="shared" si="1"/>
        <v>0.15286624203821655</v>
      </c>
      <c r="AU11" s="88" t="s">
        <v>377</v>
      </c>
      <c r="AV11" s="2"/>
      <c r="AW11" s="2"/>
    </row>
    <row r="12" spans="1:49">
      <c r="A12" s="3" t="s">
        <v>134</v>
      </c>
      <c r="B12" s="3">
        <v>14</v>
      </c>
      <c r="C12" s="3" t="s">
        <v>133</v>
      </c>
      <c r="E12" s="2">
        <v>-1</v>
      </c>
      <c r="G12" s="67">
        <v>0</v>
      </c>
      <c r="H12" s="25"/>
      <c r="I12" s="25"/>
      <c r="J12" s="25">
        <v>-1</v>
      </c>
      <c r="K12" s="60">
        <v>0</v>
      </c>
      <c r="L12" s="67">
        <v>0</v>
      </c>
      <c r="M12" s="25"/>
      <c r="N12" s="25">
        <v>-1</v>
      </c>
      <c r="O12" s="25">
        <v>-1</v>
      </c>
      <c r="P12" s="67">
        <v>0</v>
      </c>
      <c r="Q12" s="25"/>
      <c r="R12" s="25"/>
      <c r="S12" s="25">
        <v>0</v>
      </c>
      <c r="T12" s="25"/>
      <c r="U12" s="25"/>
      <c r="V12" s="60">
        <v>20</v>
      </c>
      <c r="W12" s="25"/>
      <c r="X12" s="25">
        <v>-1</v>
      </c>
      <c r="Y12" s="25">
        <v>-1</v>
      </c>
      <c r="Z12" s="61">
        <v>0</v>
      </c>
      <c r="AA12" s="61">
        <v>0</v>
      </c>
      <c r="AB12" s="2">
        <v>-1</v>
      </c>
      <c r="AD12" s="67">
        <v>0</v>
      </c>
      <c r="AE12" s="2"/>
      <c r="AF12" s="2"/>
      <c r="AG12" s="2"/>
      <c r="AH12" s="79">
        <v>0</v>
      </c>
      <c r="AI12" s="25"/>
      <c r="AJ12" s="76">
        <v>0</v>
      </c>
      <c r="AK12" s="2">
        <v>-1</v>
      </c>
      <c r="AL12" s="2"/>
      <c r="AM12" s="2">
        <v>-1</v>
      </c>
      <c r="AN12" s="2">
        <v>-1</v>
      </c>
      <c r="AO12" s="61">
        <v>0</v>
      </c>
      <c r="AP12" s="70">
        <v>10</v>
      </c>
      <c r="AQ12" s="70">
        <v>1</v>
      </c>
      <c r="AR12" s="2">
        <v>28</v>
      </c>
      <c r="AS12" s="25">
        <f t="shared" si="0"/>
        <v>49</v>
      </c>
      <c r="AT12" s="73">
        <f t="shared" si="1"/>
        <v>0.15605095541401273</v>
      </c>
      <c r="AU12" s="88" t="s">
        <v>377</v>
      </c>
      <c r="AV12" s="2"/>
      <c r="AW12" s="2"/>
    </row>
    <row r="13" spans="1:49">
      <c r="A13" s="3" t="s">
        <v>136</v>
      </c>
      <c r="B13" s="3">
        <v>15</v>
      </c>
      <c r="C13" s="3" t="s">
        <v>135</v>
      </c>
      <c r="G13" s="67">
        <v>0</v>
      </c>
      <c r="H13" s="25"/>
      <c r="I13" s="25"/>
      <c r="J13" s="25"/>
      <c r="K13" s="60">
        <v>16</v>
      </c>
      <c r="L13" s="67">
        <v>2</v>
      </c>
      <c r="M13" s="25"/>
      <c r="N13" s="25"/>
      <c r="O13" s="25"/>
      <c r="P13" s="67">
        <v>4</v>
      </c>
      <c r="Q13" s="25"/>
      <c r="R13" s="25"/>
      <c r="S13" s="25">
        <v>2</v>
      </c>
      <c r="T13" s="25"/>
      <c r="U13" s="25"/>
      <c r="V13" s="60">
        <v>34</v>
      </c>
      <c r="W13" s="25"/>
      <c r="X13" s="25"/>
      <c r="Y13" s="25"/>
      <c r="Z13" s="61">
        <v>3</v>
      </c>
      <c r="AA13" s="61">
        <v>34</v>
      </c>
      <c r="AD13" s="67">
        <v>6</v>
      </c>
      <c r="AE13" s="2"/>
      <c r="AF13" s="2"/>
      <c r="AG13" s="2"/>
      <c r="AH13" s="79">
        <v>10</v>
      </c>
      <c r="AI13" s="25">
        <v>10</v>
      </c>
      <c r="AJ13" s="76">
        <v>10</v>
      </c>
      <c r="AK13" s="2"/>
      <c r="AL13" s="2"/>
      <c r="AM13" s="2"/>
      <c r="AN13" s="2"/>
      <c r="AO13" s="61">
        <v>56</v>
      </c>
      <c r="AP13" s="70">
        <v>10</v>
      </c>
      <c r="AQ13" s="70">
        <v>1</v>
      </c>
      <c r="AR13" s="2">
        <v>28</v>
      </c>
      <c r="AS13" s="25">
        <f t="shared" si="0"/>
        <v>226</v>
      </c>
      <c r="AT13" s="73">
        <f t="shared" si="1"/>
        <v>0.71974522292993626</v>
      </c>
      <c r="AU13" s="88" t="s">
        <v>405</v>
      </c>
      <c r="AV13" s="2"/>
      <c r="AW13" s="2"/>
    </row>
    <row r="14" spans="1:49">
      <c r="A14" s="3" t="s">
        <v>138</v>
      </c>
      <c r="B14" s="3">
        <v>16</v>
      </c>
      <c r="C14" s="3" t="s">
        <v>137</v>
      </c>
      <c r="G14" s="67">
        <v>3</v>
      </c>
      <c r="H14" s="25"/>
      <c r="I14" s="25"/>
      <c r="J14" s="25"/>
      <c r="K14" s="60">
        <v>17</v>
      </c>
      <c r="L14" s="67">
        <v>1</v>
      </c>
      <c r="M14" s="25">
        <v>-1</v>
      </c>
      <c r="N14" s="25"/>
      <c r="O14" s="25"/>
      <c r="P14" s="67">
        <v>3</v>
      </c>
      <c r="Q14" s="25"/>
      <c r="R14" s="25"/>
      <c r="S14" s="25">
        <v>2</v>
      </c>
      <c r="T14" s="25"/>
      <c r="U14" s="25"/>
      <c r="V14" s="60">
        <v>30</v>
      </c>
      <c r="W14" s="25">
        <v>-1</v>
      </c>
      <c r="X14" s="25"/>
      <c r="Y14" s="25">
        <v>-1</v>
      </c>
      <c r="Z14" s="61">
        <v>0</v>
      </c>
      <c r="AA14" s="61">
        <v>0</v>
      </c>
      <c r="AB14" s="2">
        <v>-1</v>
      </c>
      <c r="AD14" s="67">
        <v>0</v>
      </c>
      <c r="AE14" s="2"/>
      <c r="AF14" s="2"/>
      <c r="AG14" s="2"/>
      <c r="AH14" s="79">
        <v>0</v>
      </c>
      <c r="AI14" s="25"/>
      <c r="AJ14" s="76">
        <v>0</v>
      </c>
      <c r="AK14" s="2">
        <v>-1</v>
      </c>
      <c r="AL14" s="2"/>
      <c r="AM14" s="2">
        <v>-1</v>
      </c>
      <c r="AN14" s="2">
        <v>-1</v>
      </c>
      <c r="AO14" s="61">
        <v>0</v>
      </c>
      <c r="AP14" s="70">
        <v>10</v>
      </c>
      <c r="AQ14" s="70">
        <v>1</v>
      </c>
      <c r="AR14" s="2">
        <v>28</v>
      </c>
      <c r="AS14" s="25">
        <f t="shared" si="0"/>
        <v>88</v>
      </c>
      <c r="AT14" s="73">
        <f t="shared" si="1"/>
        <v>0.28025477707006369</v>
      </c>
      <c r="AU14" s="88" t="s">
        <v>377</v>
      </c>
      <c r="AV14" s="2"/>
      <c r="AW14" s="2"/>
    </row>
    <row r="15" spans="1:49">
      <c r="A15" s="3" t="s">
        <v>139</v>
      </c>
      <c r="B15" s="3">
        <v>18</v>
      </c>
      <c r="C15" s="3" t="s">
        <v>298</v>
      </c>
      <c r="G15" s="67">
        <v>2</v>
      </c>
      <c r="H15" s="25"/>
      <c r="I15" s="25"/>
      <c r="J15" s="25"/>
      <c r="K15" s="60">
        <v>14</v>
      </c>
      <c r="L15" s="67">
        <v>5</v>
      </c>
      <c r="M15" s="25"/>
      <c r="N15" s="25"/>
      <c r="O15" s="25"/>
      <c r="P15" s="67">
        <v>5</v>
      </c>
      <c r="Q15" s="25"/>
      <c r="R15" s="25"/>
      <c r="S15" s="25">
        <v>8</v>
      </c>
      <c r="T15" s="25"/>
      <c r="U15" s="25"/>
      <c r="V15" s="60">
        <v>68</v>
      </c>
      <c r="W15" s="25"/>
      <c r="X15" s="25" t="s">
        <v>328</v>
      </c>
      <c r="Y15" s="25"/>
      <c r="Z15" s="61">
        <v>15</v>
      </c>
      <c r="AA15" s="61">
        <v>63</v>
      </c>
      <c r="AD15" s="67">
        <v>10</v>
      </c>
      <c r="AE15" s="2"/>
      <c r="AF15" s="2"/>
      <c r="AG15" s="2"/>
      <c r="AH15" s="79">
        <v>0</v>
      </c>
      <c r="AI15" s="25"/>
      <c r="AJ15" s="76">
        <v>8</v>
      </c>
      <c r="AK15" s="2">
        <v>-1</v>
      </c>
      <c r="AL15" s="2"/>
      <c r="AM15" s="2"/>
      <c r="AN15" s="2">
        <v>-1</v>
      </c>
      <c r="AO15" s="61">
        <v>71</v>
      </c>
      <c r="AP15" s="70">
        <v>10</v>
      </c>
      <c r="AQ15" s="70">
        <v>1</v>
      </c>
      <c r="AR15" s="2">
        <v>28</v>
      </c>
      <c r="AS15" s="25">
        <f t="shared" si="0"/>
        <v>306</v>
      </c>
      <c r="AT15" s="73">
        <f t="shared" si="1"/>
        <v>0.97452229299363058</v>
      </c>
      <c r="AU15" s="88" t="s">
        <v>372</v>
      </c>
      <c r="AV15" s="2"/>
      <c r="AW15" s="2"/>
    </row>
    <row r="16" spans="1:49">
      <c r="A16" s="3" t="s">
        <v>255</v>
      </c>
      <c r="B16" s="3">
        <v>19</v>
      </c>
      <c r="C16" s="3" t="s">
        <v>254</v>
      </c>
      <c r="G16" s="67">
        <v>3</v>
      </c>
      <c r="H16" s="25"/>
      <c r="I16" s="25"/>
      <c r="J16" s="25">
        <v>-1</v>
      </c>
      <c r="K16" s="60">
        <v>17</v>
      </c>
      <c r="L16" s="67">
        <v>4</v>
      </c>
      <c r="M16" s="25"/>
      <c r="N16" s="25"/>
      <c r="O16" s="25"/>
      <c r="P16" s="67">
        <v>3</v>
      </c>
      <c r="Q16" s="25"/>
      <c r="R16" s="25"/>
      <c r="S16" s="25">
        <v>0</v>
      </c>
      <c r="T16" s="25"/>
      <c r="U16" s="25"/>
      <c r="V16" s="60">
        <v>0</v>
      </c>
      <c r="W16" s="25">
        <v>-1</v>
      </c>
      <c r="X16" s="25"/>
      <c r="Y16" s="25">
        <v>-1</v>
      </c>
      <c r="Z16" s="61">
        <v>0</v>
      </c>
      <c r="AA16" s="61">
        <v>0</v>
      </c>
      <c r="AD16" s="67">
        <v>0</v>
      </c>
      <c r="AE16" s="2"/>
      <c r="AF16" s="2"/>
      <c r="AG16" s="2"/>
      <c r="AH16" s="79">
        <v>10</v>
      </c>
      <c r="AI16" s="25"/>
      <c r="AJ16" s="76">
        <v>10</v>
      </c>
      <c r="AK16" s="2"/>
      <c r="AL16" s="2"/>
      <c r="AM16" s="2"/>
      <c r="AN16" s="2"/>
      <c r="AO16" s="61">
        <v>0</v>
      </c>
      <c r="AP16" s="70">
        <v>10</v>
      </c>
      <c r="AQ16" s="70">
        <v>1</v>
      </c>
      <c r="AR16" s="2">
        <v>28</v>
      </c>
      <c r="AS16" s="25">
        <f t="shared" si="0"/>
        <v>83</v>
      </c>
      <c r="AT16" s="73">
        <f t="shared" si="1"/>
        <v>0.2643312101910828</v>
      </c>
      <c r="AU16" s="88" t="s">
        <v>377</v>
      </c>
      <c r="AV16" s="2"/>
      <c r="AW16" s="2"/>
    </row>
    <row r="17" spans="1:49">
      <c r="A17" s="3"/>
      <c r="B17" s="3">
        <v>20</v>
      </c>
      <c r="C17" s="3" t="s">
        <v>256</v>
      </c>
      <c r="G17" s="67">
        <v>3</v>
      </c>
      <c r="H17" s="25"/>
      <c r="I17" s="25"/>
      <c r="J17" s="25"/>
      <c r="K17" s="60">
        <v>7</v>
      </c>
      <c r="L17" s="67">
        <v>5</v>
      </c>
      <c r="M17" s="25">
        <v>-1</v>
      </c>
      <c r="N17" s="25"/>
      <c r="O17" s="25"/>
      <c r="P17" s="67">
        <v>2</v>
      </c>
      <c r="Q17" s="25"/>
      <c r="R17" s="25"/>
      <c r="S17" s="25">
        <v>5</v>
      </c>
      <c r="T17" s="25"/>
      <c r="U17" s="25"/>
      <c r="V17" s="60">
        <v>36</v>
      </c>
      <c r="W17" s="25"/>
      <c r="X17" s="25"/>
      <c r="Y17" s="25"/>
      <c r="Z17" s="61">
        <v>3</v>
      </c>
      <c r="AA17" s="61">
        <v>43</v>
      </c>
      <c r="AD17" s="67">
        <v>8</v>
      </c>
      <c r="AE17" s="2"/>
      <c r="AF17" s="2"/>
      <c r="AG17" s="2"/>
      <c r="AH17" s="79">
        <v>10</v>
      </c>
      <c r="AI17" s="25"/>
      <c r="AJ17" s="76">
        <v>10</v>
      </c>
      <c r="AK17" s="2"/>
      <c r="AL17" s="2"/>
      <c r="AM17" s="2"/>
      <c r="AN17" s="2">
        <v>-1</v>
      </c>
      <c r="AO17" s="61">
        <v>33</v>
      </c>
      <c r="AP17" s="70">
        <v>10</v>
      </c>
      <c r="AQ17" s="70">
        <v>1</v>
      </c>
      <c r="AR17" s="2">
        <v>28</v>
      </c>
      <c r="AS17" s="25">
        <f t="shared" si="0"/>
        <v>202</v>
      </c>
      <c r="AT17" s="73">
        <f t="shared" si="1"/>
        <v>0.64331210191082799</v>
      </c>
      <c r="AU17" s="88" t="s">
        <v>412</v>
      </c>
      <c r="AV17" s="2"/>
      <c r="AW17" s="2"/>
    </row>
    <row r="18" spans="1:49">
      <c r="A18" s="3" t="s">
        <v>141</v>
      </c>
      <c r="B18" s="3">
        <v>22</v>
      </c>
      <c r="C18" s="3" t="s">
        <v>140</v>
      </c>
      <c r="G18" s="67">
        <v>3</v>
      </c>
      <c r="H18" s="25"/>
      <c r="I18" s="25"/>
      <c r="J18" s="25"/>
      <c r="K18" s="60">
        <v>17</v>
      </c>
      <c r="L18" s="67">
        <v>4</v>
      </c>
      <c r="M18" s="25"/>
      <c r="N18" s="25"/>
      <c r="O18" s="25"/>
      <c r="P18" s="67">
        <v>4</v>
      </c>
      <c r="Q18" s="25">
        <v>-1</v>
      </c>
      <c r="R18" s="25"/>
      <c r="S18" s="25">
        <v>3</v>
      </c>
      <c r="T18" s="25"/>
      <c r="U18" s="25"/>
      <c r="V18" s="60">
        <v>45</v>
      </c>
      <c r="W18" s="25"/>
      <c r="X18" s="25">
        <v>-1</v>
      </c>
      <c r="Y18" s="25"/>
      <c r="Z18" s="61">
        <v>7</v>
      </c>
      <c r="AA18" s="61">
        <v>47</v>
      </c>
      <c r="AD18" s="67">
        <v>0</v>
      </c>
      <c r="AE18" s="2"/>
      <c r="AF18" s="2"/>
      <c r="AG18" s="2"/>
      <c r="AH18" s="79">
        <v>10</v>
      </c>
      <c r="AI18" s="25"/>
      <c r="AJ18" s="76">
        <v>0</v>
      </c>
      <c r="AK18" s="2">
        <v>-1</v>
      </c>
      <c r="AL18" s="2"/>
      <c r="AM18" s="2">
        <v>-1</v>
      </c>
      <c r="AN18" s="2">
        <v>-1</v>
      </c>
      <c r="AO18" s="61">
        <v>45</v>
      </c>
      <c r="AP18" s="70">
        <v>10</v>
      </c>
      <c r="AQ18" s="70">
        <v>1</v>
      </c>
      <c r="AR18" s="2">
        <v>28</v>
      </c>
      <c r="AS18" s="25">
        <f t="shared" si="0"/>
        <v>219</v>
      </c>
      <c r="AT18" s="73">
        <f t="shared" si="1"/>
        <v>0.69745222929936301</v>
      </c>
      <c r="AU18" s="88" t="s">
        <v>393</v>
      </c>
      <c r="AV18" s="2"/>
      <c r="AW18" s="2"/>
    </row>
    <row r="19" spans="1:49">
      <c r="A19" s="3" t="s">
        <v>143</v>
      </c>
      <c r="B19" s="3">
        <v>23</v>
      </c>
      <c r="C19" s="3" t="s">
        <v>142</v>
      </c>
      <c r="E19" s="2">
        <v>-1</v>
      </c>
      <c r="G19" s="67">
        <v>0</v>
      </c>
      <c r="H19" s="25"/>
      <c r="I19" s="25"/>
      <c r="J19" s="25">
        <v>-1</v>
      </c>
      <c r="K19" s="60"/>
      <c r="L19" s="67">
        <v>0</v>
      </c>
      <c r="M19" s="25"/>
      <c r="N19" s="25"/>
      <c r="O19" s="25"/>
      <c r="P19" s="67"/>
      <c r="Q19" s="25"/>
      <c r="R19" s="25"/>
      <c r="S19" s="25"/>
      <c r="T19" s="25"/>
      <c r="U19" s="25"/>
      <c r="V19" s="60"/>
      <c r="W19" s="25"/>
      <c r="X19" s="25"/>
      <c r="Y19" s="25"/>
      <c r="AD19" s="67">
        <v>0</v>
      </c>
      <c r="AE19" s="2"/>
      <c r="AF19" s="2"/>
      <c r="AG19" s="2"/>
      <c r="AH19" s="79">
        <v>0</v>
      </c>
      <c r="AI19" s="25"/>
      <c r="AJ19" s="76">
        <v>0</v>
      </c>
      <c r="AK19" s="2">
        <v>-1</v>
      </c>
      <c r="AL19" s="2"/>
      <c r="AM19" s="2">
        <v>-1</v>
      </c>
      <c r="AN19" s="2">
        <v>-1</v>
      </c>
      <c r="AO19" s="61">
        <v>0</v>
      </c>
      <c r="AP19" s="70">
        <v>10</v>
      </c>
      <c r="AQ19" s="70">
        <v>1</v>
      </c>
      <c r="AR19" s="2">
        <v>28</v>
      </c>
      <c r="AS19" s="25">
        <f t="shared" si="0"/>
        <v>34</v>
      </c>
      <c r="AT19" s="73">
        <f t="shared" si="1"/>
        <v>0.10828025477707007</v>
      </c>
      <c r="AU19" s="88" t="s">
        <v>377</v>
      </c>
      <c r="AV19" s="2"/>
      <c r="AW19" s="2"/>
    </row>
    <row r="20" spans="1:49">
      <c r="A20" s="3" t="s">
        <v>145</v>
      </c>
      <c r="B20" s="3">
        <v>24</v>
      </c>
      <c r="C20" s="3" t="s">
        <v>144</v>
      </c>
      <c r="E20" s="2">
        <v>-1</v>
      </c>
      <c r="G20" s="67">
        <v>0</v>
      </c>
      <c r="H20" s="25"/>
      <c r="I20" s="25"/>
      <c r="J20" s="25">
        <v>-1</v>
      </c>
      <c r="K20" s="60"/>
      <c r="L20" s="67">
        <v>0</v>
      </c>
      <c r="M20" s="25"/>
      <c r="N20" s="25"/>
      <c r="O20" s="25"/>
      <c r="P20" s="67"/>
      <c r="Q20" s="25"/>
      <c r="R20" s="25"/>
      <c r="S20" s="25"/>
      <c r="T20" s="25"/>
      <c r="U20" s="25"/>
      <c r="V20" s="60"/>
      <c r="W20" s="25"/>
      <c r="X20" s="25"/>
      <c r="Y20" s="25"/>
      <c r="AD20" s="67">
        <v>0</v>
      </c>
      <c r="AE20" s="2"/>
      <c r="AF20" s="2"/>
      <c r="AG20" s="2"/>
      <c r="AH20" s="79">
        <v>0</v>
      </c>
      <c r="AI20" s="25"/>
      <c r="AJ20" s="76">
        <v>0</v>
      </c>
      <c r="AK20" s="2">
        <v>-1</v>
      </c>
      <c r="AL20" s="2"/>
      <c r="AM20" s="2">
        <v>-1</v>
      </c>
      <c r="AN20" s="2">
        <v>-1</v>
      </c>
      <c r="AO20" s="61">
        <v>0</v>
      </c>
      <c r="AP20" s="70">
        <v>10</v>
      </c>
      <c r="AQ20" s="70">
        <v>1</v>
      </c>
      <c r="AR20" s="2">
        <v>28</v>
      </c>
      <c r="AS20" s="25">
        <f t="shared" si="0"/>
        <v>34</v>
      </c>
      <c r="AT20" s="73">
        <f t="shared" si="1"/>
        <v>0.10828025477707007</v>
      </c>
      <c r="AU20" s="88" t="s">
        <v>377</v>
      </c>
      <c r="AV20" s="2"/>
      <c r="AW20" s="2"/>
    </row>
    <row r="21" spans="1:49">
      <c r="A21" s="3"/>
      <c r="B21" s="3">
        <v>25</v>
      </c>
      <c r="C21" s="3" t="s">
        <v>289</v>
      </c>
      <c r="G21" s="67"/>
      <c r="H21" s="25"/>
      <c r="I21" s="25"/>
      <c r="J21" s="25">
        <v>-1</v>
      </c>
      <c r="K21" s="60"/>
      <c r="L21" s="67">
        <v>0</v>
      </c>
      <c r="M21" s="25"/>
      <c r="N21" s="25"/>
      <c r="O21" s="25"/>
      <c r="P21" s="67"/>
      <c r="Q21" s="25"/>
      <c r="R21" s="25"/>
      <c r="S21" s="25"/>
      <c r="T21" s="25"/>
      <c r="U21" s="25"/>
      <c r="V21" s="60"/>
      <c r="W21" s="25"/>
      <c r="X21" s="25"/>
      <c r="Y21" s="25"/>
      <c r="AD21" s="67">
        <v>8</v>
      </c>
      <c r="AE21" s="2"/>
      <c r="AF21" s="2"/>
      <c r="AG21" s="2"/>
      <c r="AH21" s="79">
        <v>10</v>
      </c>
      <c r="AI21" s="25"/>
      <c r="AJ21" s="76">
        <v>10</v>
      </c>
      <c r="AK21" s="2"/>
      <c r="AL21" s="2"/>
      <c r="AM21" s="2"/>
      <c r="AN21" s="2"/>
      <c r="AO21" s="61">
        <v>45</v>
      </c>
      <c r="AP21" s="70">
        <v>10</v>
      </c>
      <c r="AQ21" s="70">
        <v>1</v>
      </c>
      <c r="AR21" s="2">
        <v>28</v>
      </c>
      <c r="AS21" s="25">
        <f t="shared" si="0"/>
        <v>111</v>
      </c>
      <c r="AT21" s="73">
        <f t="shared" si="1"/>
        <v>0.35350318471337577</v>
      </c>
      <c r="AU21" s="88" t="s">
        <v>377</v>
      </c>
      <c r="AV21" s="2"/>
      <c r="AW21" s="2"/>
    </row>
    <row r="22" spans="1:49">
      <c r="A22" s="3" t="s">
        <v>147</v>
      </c>
      <c r="B22" s="3">
        <v>26</v>
      </c>
      <c r="C22" s="3" t="s">
        <v>146</v>
      </c>
      <c r="E22" s="2">
        <v>-1</v>
      </c>
      <c r="G22" s="67">
        <v>0</v>
      </c>
      <c r="H22" s="25"/>
      <c r="I22" s="25"/>
      <c r="J22" s="25">
        <v>-1</v>
      </c>
      <c r="K22" s="60">
        <v>0</v>
      </c>
      <c r="L22" s="67">
        <v>0</v>
      </c>
      <c r="M22" s="25"/>
      <c r="N22" s="25"/>
      <c r="O22" s="25"/>
      <c r="P22" s="67"/>
      <c r="Q22" s="25"/>
      <c r="R22" s="25"/>
      <c r="S22" s="25"/>
      <c r="T22" s="25"/>
      <c r="U22" s="25"/>
      <c r="V22" s="60"/>
      <c r="W22" s="25"/>
      <c r="X22" s="25"/>
      <c r="Y22" s="25"/>
      <c r="AD22" s="67">
        <v>0</v>
      </c>
      <c r="AE22" s="2"/>
      <c r="AF22" s="2"/>
      <c r="AG22" s="2"/>
      <c r="AH22" s="79">
        <v>0</v>
      </c>
      <c r="AI22" s="25"/>
      <c r="AJ22" s="76">
        <v>0</v>
      </c>
      <c r="AK22" s="2">
        <v>-1</v>
      </c>
      <c r="AL22" s="2"/>
      <c r="AM22" s="2">
        <v>-1</v>
      </c>
      <c r="AN22" s="2">
        <v>-1</v>
      </c>
      <c r="AO22" s="61">
        <v>0</v>
      </c>
      <c r="AP22" s="70">
        <v>10</v>
      </c>
      <c r="AQ22" s="70">
        <v>1</v>
      </c>
      <c r="AR22" s="2">
        <v>28</v>
      </c>
      <c r="AS22" s="25">
        <f t="shared" si="0"/>
        <v>34</v>
      </c>
      <c r="AT22" s="73">
        <f t="shared" si="1"/>
        <v>0.10828025477707007</v>
      </c>
      <c r="AU22" s="88" t="s">
        <v>377</v>
      </c>
      <c r="AV22" s="2"/>
      <c r="AW22" s="2"/>
    </row>
    <row r="23" spans="1:49">
      <c r="A23" s="3" t="s">
        <v>149</v>
      </c>
      <c r="B23" s="3">
        <v>27</v>
      </c>
      <c r="C23" s="3" t="s">
        <v>148</v>
      </c>
      <c r="G23" s="67">
        <v>2</v>
      </c>
      <c r="H23" s="25"/>
      <c r="I23" s="25"/>
      <c r="J23" s="25"/>
      <c r="K23" s="60">
        <v>12</v>
      </c>
      <c r="L23" s="67">
        <v>3</v>
      </c>
      <c r="M23" s="25"/>
      <c r="N23" s="25">
        <v>-1</v>
      </c>
      <c r="O23" s="25"/>
      <c r="P23" s="67">
        <v>1</v>
      </c>
      <c r="Q23" s="25"/>
      <c r="R23" s="25"/>
      <c r="S23" s="25">
        <v>4</v>
      </c>
      <c r="T23" s="25"/>
      <c r="U23" s="25"/>
      <c r="V23" s="60">
        <v>48</v>
      </c>
      <c r="W23" s="25"/>
      <c r="X23" s="25">
        <v>-1</v>
      </c>
      <c r="Y23" s="25"/>
      <c r="Z23" s="61">
        <v>13</v>
      </c>
      <c r="AA23" s="61">
        <v>50</v>
      </c>
      <c r="AD23" s="67">
        <v>7</v>
      </c>
      <c r="AE23" s="2"/>
      <c r="AF23" s="2"/>
      <c r="AG23" s="2"/>
      <c r="AH23" s="79">
        <v>10</v>
      </c>
      <c r="AI23" s="25"/>
      <c r="AJ23" s="76">
        <v>10</v>
      </c>
      <c r="AK23" s="2"/>
      <c r="AL23" s="2"/>
      <c r="AM23" s="2"/>
      <c r="AN23" s="2"/>
      <c r="AO23" s="61">
        <v>63</v>
      </c>
      <c r="AP23" s="70">
        <v>10</v>
      </c>
      <c r="AQ23" s="70">
        <v>1</v>
      </c>
      <c r="AR23" s="2">
        <v>28</v>
      </c>
      <c r="AS23" s="25">
        <f t="shared" si="0"/>
        <v>260</v>
      </c>
      <c r="AT23" s="73">
        <f t="shared" si="1"/>
        <v>0.82802547770700641</v>
      </c>
      <c r="AU23" s="88" t="s">
        <v>371</v>
      </c>
      <c r="AV23" s="2"/>
      <c r="AW23" s="2"/>
    </row>
    <row r="24" spans="1:49">
      <c r="A24" s="3" t="s">
        <v>151</v>
      </c>
      <c r="B24" s="3">
        <v>28</v>
      </c>
      <c r="C24" s="3" t="s">
        <v>150</v>
      </c>
      <c r="G24" s="67">
        <v>3</v>
      </c>
      <c r="H24" s="25"/>
      <c r="I24" s="25"/>
      <c r="J24" s="25"/>
      <c r="K24" s="60">
        <v>9</v>
      </c>
      <c r="L24" s="67" t="s">
        <v>290</v>
      </c>
      <c r="M24" s="25"/>
      <c r="N24" s="25"/>
      <c r="O24" s="25"/>
      <c r="P24" s="67">
        <v>1</v>
      </c>
      <c r="Q24" s="25"/>
      <c r="R24" s="25"/>
      <c r="S24" s="25">
        <v>1</v>
      </c>
      <c r="T24" s="25"/>
      <c r="U24" s="25"/>
      <c r="V24" s="60">
        <v>31</v>
      </c>
      <c r="W24" s="25"/>
      <c r="X24" s="25"/>
      <c r="Y24" s="25"/>
      <c r="Z24" s="61">
        <v>6</v>
      </c>
      <c r="AA24" s="61">
        <v>36</v>
      </c>
      <c r="AD24" s="67">
        <v>0</v>
      </c>
      <c r="AE24" s="2"/>
      <c r="AF24" s="2"/>
      <c r="AG24" s="2"/>
      <c r="AH24" s="79">
        <v>0</v>
      </c>
      <c r="AI24" s="25"/>
      <c r="AJ24" s="76">
        <v>0</v>
      </c>
      <c r="AK24" s="2">
        <v>-1</v>
      </c>
      <c r="AL24" s="2"/>
      <c r="AM24" s="2">
        <v>-1</v>
      </c>
      <c r="AN24" s="2">
        <v>-1</v>
      </c>
      <c r="AO24" s="61">
        <v>0</v>
      </c>
      <c r="AP24" s="70">
        <v>10</v>
      </c>
      <c r="AQ24" s="70">
        <v>1</v>
      </c>
      <c r="AR24" s="2">
        <v>28</v>
      </c>
      <c r="AS24" s="25">
        <f t="shared" si="0"/>
        <v>123</v>
      </c>
      <c r="AT24" s="73">
        <f t="shared" si="1"/>
        <v>0.39171974522292996</v>
      </c>
      <c r="AU24" s="88" t="s">
        <v>377</v>
      </c>
      <c r="AV24" s="2"/>
      <c r="AW24" s="2"/>
    </row>
    <row r="25" spans="1:49">
      <c r="A25" s="3" t="s">
        <v>153</v>
      </c>
      <c r="B25" s="3">
        <v>29</v>
      </c>
      <c r="C25" s="3" t="s">
        <v>152</v>
      </c>
      <c r="F25" s="2">
        <v>-1</v>
      </c>
      <c r="G25" s="67">
        <v>0</v>
      </c>
      <c r="H25" s="25"/>
      <c r="I25" s="25"/>
      <c r="J25" s="25"/>
      <c r="K25" s="60">
        <v>13</v>
      </c>
      <c r="L25" s="67">
        <v>2</v>
      </c>
      <c r="M25" s="25">
        <v>-1</v>
      </c>
      <c r="N25" s="25"/>
      <c r="O25" s="25"/>
      <c r="P25" s="67">
        <v>1</v>
      </c>
      <c r="Q25" s="25"/>
      <c r="R25" s="25"/>
      <c r="S25" s="25">
        <v>0</v>
      </c>
      <c r="T25" s="25"/>
      <c r="U25" s="25"/>
      <c r="V25" s="60">
        <v>44</v>
      </c>
      <c r="W25" s="25"/>
      <c r="X25" s="25"/>
      <c r="Y25" s="25">
        <v>-1</v>
      </c>
      <c r="Z25" s="61">
        <v>4</v>
      </c>
      <c r="AA25" s="61">
        <v>55</v>
      </c>
      <c r="AD25" s="67">
        <v>9</v>
      </c>
      <c r="AE25" s="2"/>
      <c r="AF25" s="2"/>
      <c r="AG25" s="2"/>
      <c r="AH25" s="79">
        <v>10</v>
      </c>
      <c r="AI25" s="25"/>
      <c r="AJ25" s="76">
        <v>10</v>
      </c>
      <c r="AK25" s="2"/>
      <c r="AL25" s="2"/>
      <c r="AM25" s="2"/>
      <c r="AN25" s="2"/>
      <c r="AO25" s="61">
        <v>62</v>
      </c>
      <c r="AP25" s="70">
        <v>10</v>
      </c>
      <c r="AQ25" s="70">
        <v>1</v>
      </c>
      <c r="AR25" s="2">
        <v>28</v>
      </c>
      <c r="AS25" s="25">
        <f t="shared" si="0"/>
        <v>246</v>
      </c>
      <c r="AT25" s="73">
        <f t="shared" si="1"/>
        <v>0.78343949044585992</v>
      </c>
      <c r="AU25" s="88" t="s">
        <v>370</v>
      </c>
      <c r="AV25" s="2"/>
      <c r="AW25" s="2"/>
    </row>
    <row r="26" spans="1:49">
      <c r="A26" s="3" t="s">
        <v>155</v>
      </c>
      <c r="B26" s="3">
        <v>30</v>
      </c>
      <c r="C26" s="3" t="s">
        <v>154</v>
      </c>
      <c r="G26" s="67">
        <v>3</v>
      </c>
      <c r="H26" s="25"/>
      <c r="I26" s="25"/>
      <c r="J26" s="25"/>
      <c r="K26" s="60">
        <v>16</v>
      </c>
      <c r="L26" s="67">
        <v>4</v>
      </c>
      <c r="M26" s="25">
        <v>-1</v>
      </c>
      <c r="N26" s="25"/>
      <c r="O26" s="25"/>
      <c r="P26" s="67">
        <v>4</v>
      </c>
      <c r="Q26" s="25"/>
      <c r="R26" s="25"/>
      <c r="S26" s="25">
        <v>3</v>
      </c>
      <c r="T26" s="25"/>
      <c r="U26" s="25"/>
      <c r="V26" s="60">
        <v>53</v>
      </c>
      <c r="W26" s="25"/>
      <c r="X26" s="25"/>
      <c r="Y26" s="25">
        <v>-1</v>
      </c>
      <c r="Z26" s="61">
        <v>16</v>
      </c>
      <c r="AA26" s="61">
        <v>64</v>
      </c>
      <c r="AD26" s="67">
        <v>8</v>
      </c>
      <c r="AE26" s="2"/>
      <c r="AF26" s="2"/>
      <c r="AG26" s="2"/>
      <c r="AH26" s="79">
        <v>10</v>
      </c>
      <c r="AI26" s="25"/>
      <c r="AJ26" s="76">
        <v>0</v>
      </c>
      <c r="AK26" s="2">
        <v>-1</v>
      </c>
      <c r="AL26" s="2"/>
      <c r="AM26" s="2"/>
      <c r="AN26" s="2"/>
      <c r="AO26" s="61">
        <v>63</v>
      </c>
      <c r="AP26" s="70">
        <v>10</v>
      </c>
      <c r="AQ26" s="70">
        <v>1</v>
      </c>
      <c r="AR26" s="2">
        <v>28</v>
      </c>
      <c r="AS26" s="25">
        <f t="shared" si="0"/>
        <v>280</v>
      </c>
      <c r="AT26" s="73">
        <f t="shared" si="1"/>
        <v>0.89171974522292996</v>
      </c>
      <c r="AU26" s="88" t="s">
        <v>372</v>
      </c>
      <c r="AV26" s="2"/>
      <c r="AW26" s="2"/>
    </row>
    <row r="27" spans="1:49">
      <c r="A27" s="3" t="s">
        <v>157</v>
      </c>
      <c r="B27" s="3">
        <v>31</v>
      </c>
      <c r="C27" s="3" t="s">
        <v>156</v>
      </c>
      <c r="G27" s="67">
        <v>3</v>
      </c>
      <c r="H27" s="25"/>
      <c r="I27" s="25"/>
      <c r="J27" s="25"/>
      <c r="K27" s="60">
        <v>7</v>
      </c>
      <c r="L27" s="67">
        <v>2</v>
      </c>
      <c r="M27" s="25"/>
      <c r="N27" s="25"/>
      <c r="O27" s="25"/>
      <c r="P27" s="67">
        <v>2</v>
      </c>
      <c r="Q27" s="25"/>
      <c r="R27" s="25"/>
      <c r="S27" s="25">
        <v>2</v>
      </c>
      <c r="T27" s="25"/>
      <c r="U27" s="25"/>
      <c r="V27" s="60">
        <v>44</v>
      </c>
      <c r="W27" s="25"/>
      <c r="X27" s="25"/>
      <c r="Y27" s="25"/>
      <c r="Z27" s="61">
        <v>15</v>
      </c>
      <c r="AA27" s="61">
        <v>43</v>
      </c>
      <c r="AB27" s="2">
        <v>-1</v>
      </c>
      <c r="AD27" s="67">
        <v>3</v>
      </c>
      <c r="AE27" s="2"/>
      <c r="AF27" s="2"/>
      <c r="AG27" s="2"/>
      <c r="AH27" s="79">
        <v>10</v>
      </c>
      <c r="AI27" s="25"/>
      <c r="AJ27" s="76">
        <v>0</v>
      </c>
      <c r="AK27" s="2">
        <v>-1</v>
      </c>
      <c r="AL27" s="2"/>
      <c r="AM27" s="2"/>
      <c r="AN27" s="2">
        <v>-1</v>
      </c>
      <c r="AO27" s="61">
        <v>54</v>
      </c>
      <c r="AP27" s="70">
        <v>10</v>
      </c>
      <c r="AQ27" s="70">
        <v>1</v>
      </c>
      <c r="AR27" s="2">
        <v>28</v>
      </c>
      <c r="AS27" s="25">
        <f t="shared" si="0"/>
        <v>221</v>
      </c>
      <c r="AT27" s="73">
        <f t="shared" si="1"/>
        <v>0.70382165605095537</v>
      </c>
      <c r="AU27" s="88" t="s">
        <v>405</v>
      </c>
      <c r="AV27" s="2"/>
      <c r="AW27" s="2"/>
    </row>
    <row r="28" spans="1:49">
      <c r="A28" s="3" t="s">
        <v>159</v>
      </c>
      <c r="B28" s="3">
        <v>32</v>
      </c>
      <c r="C28" s="3" t="s">
        <v>158</v>
      </c>
      <c r="G28" s="67">
        <v>3</v>
      </c>
      <c r="H28" s="25"/>
      <c r="I28" s="25"/>
      <c r="J28" s="25"/>
      <c r="K28" s="60">
        <v>15</v>
      </c>
      <c r="L28" s="67">
        <v>4</v>
      </c>
      <c r="M28" s="25">
        <v>-1</v>
      </c>
      <c r="N28" s="25"/>
      <c r="O28" s="25"/>
      <c r="P28" s="67">
        <v>5</v>
      </c>
      <c r="Q28" s="25"/>
      <c r="R28" s="25"/>
      <c r="S28" s="25">
        <v>3</v>
      </c>
      <c r="T28" s="25"/>
      <c r="U28" s="25"/>
      <c r="V28" s="60">
        <v>55</v>
      </c>
      <c r="W28" s="25"/>
      <c r="X28" s="25">
        <v>-1</v>
      </c>
      <c r="Y28" s="25"/>
      <c r="Z28" s="61">
        <v>8</v>
      </c>
      <c r="AA28" s="61">
        <v>47</v>
      </c>
      <c r="AD28" s="67">
        <v>4</v>
      </c>
      <c r="AE28" s="2"/>
      <c r="AF28" s="2"/>
      <c r="AG28" s="2"/>
      <c r="AH28" s="79">
        <v>10</v>
      </c>
      <c r="AI28" s="25"/>
      <c r="AJ28" s="76">
        <v>10</v>
      </c>
      <c r="AK28" s="2"/>
      <c r="AL28" s="2"/>
      <c r="AM28" s="2"/>
      <c r="AN28" s="2">
        <v>-1</v>
      </c>
      <c r="AO28" s="61">
        <v>56</v>
      </c>
      <c r="AP28" s="70">
        <v>10</v>
      </c>
      <c r="AQ28" s="70">
        <v>1</v>
      </c>
      <c r="AR28" s="2">
        <v>28</v>
      </c>
      <c r="AS28" s="25">
        <f t="shared" si="0"/>
        <v>256</v>
      </c>
      <c r="AT28" s="73">
        <f t="shared" si="1"/>
        <v>0.8152866242038217</v>
      </c>
      <c r="AU28" s="88" t="s">
        <v>371</v>
      </c>
      <c r="AV28" s="2"/>
      <c r="AW28" s="2"/>
    </row>
    <row r="29" spans="1:49">
      <c r="A29" s="3" t="s">
        <v>161</v>
      </c>
      <c r="B29" s="3">
        <v>33</v>
      </c>
      <c r="C29" s="3" t="s">
        <v>160</v>
      </c>
      <c r="G29" s="67">
        <v>3</v>
      </c>
      <c r="H29" s="25"/>
      <c r="I29" s="25"/>
      <c r="J29" s="25"/>
      <c r="K29" s="60">
        <v>6</v>
      </c>
      <c r="L29" s="67">
        <v>1</v>
      </c>
      <c r="M29" s="25"/>
      <c r="N29" s="25">
        <v>-1</v>
      </c>
      <c r="O29" s="25"/>
      <c r="P29" s="67">
        <v>4</v>
      </c>
      <c r="Q29" s="25"/>
      <c r="R29" s="25"/>
      <c r="S29" s="25">
        <v>0</v>
      </c>
      <c r="T29" s="25"/>
      <c r="U29" s="25"/>
      <c r="V29" s="60">
        <v>0</v>
      </c>
      <c r="W29" s="25">
        <v>-1</v>
      </c>
      <c r="X29" s="25"/>
      <c r="Y29" s="25">
        <v>-1</v>
      </c>
      <c r="Z29" s="61">
        <v>0</v>
      </c>
      <c r="AA29" s="61">
        <v>0</v>
      </c>
      <c r="AB29" s="2">
        <v>-1</v>
      </c>
      <c r="AD29" s="67">
        <v>0</v>
      </c>
      <c r="AE29" s="2"/>
      <c r="AF29" s="2"/>
      <c r="AG29" s="2"/>
      <c r="AH29" s="79">
        <v>0</v>
      </c>
      <c r="AI29" s="25"/>
      <c r="AJ29" s="76">
        <v>0</v>
      </c>
      <c r="AK29" s="2">
        <v>-1</v>
      </c>
      <c r="AL29" s="2"/>
      <c r="AM29" s="2">
        <v>-1</v>
      </c>
      <c r="AN29" s="2">
        <v>-1</v>
      </c>
      <c r="AO29" s="61">
        <v>0</v>
      </c>
      <c r="AP29" s="70">
        <v>10</v>
      </c>
      <c r="AQ29" s="70">
        <v>1</v>
      </c>
      <c r="AR29" s="2">
        <v>28</v>
      </c>
      <c r="AS29" s="25">
        <f t="shared" si="0"/>
        <v>46</v>
      </c>
      <c r="AT29" s="73">
        <f t="shared" si="1"/>
        <v>0.1464968152866242</v>
      </c>
      <c r="AU29" s="88" t="s">
        <v>377</v>
      </c>
      <c r="AV29" s="2"/>
      <c r="AW29" s="2"/>
    </row>
    <row r="30" spans="1:49">
      <c r="A30" s="3" t="s">
        <v>163</v>
      </c>
      <c r="B30" s="3">
        <v>34</v>
      </c>
      <c r="C30" s="3" t="s">
        <v>162</v>
      </c>
      <c r="G30" s="67">
        <v>3</v>
      </c>
      <c r="H30" s="25"/>
      <c r="I30" s="25"/>
      <c r="J30" s="25"/>
      <c r="K30" s="60">
        <v>17</v>
      </c>
      <c r="L30" s="67">
        <v>5</v>
      </c>
      <c r="M30" s="25"/>
      <c r="N30" s="25"/>
      <c r="O30" s="25"/>
      <c r="P30" s="67">
        <v>4</v>
      </c>
      <c r="Q30" s="25"/>
      <c r="R30" s="25"/>
      <c r="S30" s="25">
        <v>4</v>
      </c>
      <c r="T30" s="25"/>
      <c r="U30" s="25"/>
      <c r="V30" s="60">
        <v>55</v>
      </c>
      <c r="W30" s="25"/>
      <c r="X30" s="25"/>
      <c r="Y30" s="25"/>
      <c r="Z30" s="61">
        <v>12</v>
      </c>
      <c r="AA30" s="61">
        <v>47</v>
      </c>
      <c r="AD30" s="67">
        <v>7</v>
      </c>
      <c r="AE30" s="2"/>
      <c r="AF30" s="2"/>
      <c r="AG30" s="2"/>
      <c r="AH30" s="79">
        <v>10</v>
      </c>
      <c r="AI30" s="25"/>
      <c r="AJ30" s="76">
        <v>10</v>
      </c>
      <c r="AK30" s="2"/>
      <c r="AL30" s="2"/>
      <c r="AM30" s="2"/>
      <c r="AN30" s="2">
        <v>-1</v>
      </c>
      <c r="AO30" s="61">
        <v>43</v>
      </c>
      <c r="AP30" s="70">
        <v>10</v>
      </c>
      <c r="AQ30" s="70">
        <v>1</v>
      </c>
      <c r="AR30" s="2">
        <v>28</v>
      </c>
      <c r="AS30" s="25">
        <f t="shared" si="0"/>
        <v>255</v>
      </c>
      <c r="AT30" s="73">
        <f t="shared" si="1"/>
        <v>0.81210191082802552</v>
      </c>
      <c r="AU30" s="88" t="s">
        <v>371</v>
      </c>
      <c r="AV30" s="2"/>
      <c r="AW30" s="2"/>
    </row>
    <row r="31" spans="1:49">
      <c r="A31" s="3" t="s">
        <v>234</v>
      </c>
      <c r="B31" s="3">
        <v>35</v>
      </c>
      <c r="C31" s="3" t="s">
        <v>235</v>
      </c>
      <c r="G31" s="67">
        <v>3</v>
      </c>
      <c r="H31" s="25"/>
      <c r="I31" s="25"/>
      <c r="J31" s="25"/>
      <c r="K31" s="60">
        <v>14</v>
      </c>
      <c r="L31" s="67">
        <v>6</v>
      </c>
      <c r="M31" s="25"/>
      <c r="N31" s="25"/>
      <c r="O31" s="25"/>
      <c r="P31" s="67">
        <v>4</v>
      </c>
      <c r="Q31" s="25"/>
      <c r="R31" s="25"/>
      <c r="S31" s="25">
        <v>8</v>
      </c>
      <c r="T31" s="25"/>
      <c r="U31" s="25"/>
      <c r="V31" s="60">
        <v>60</v>
      </c>
      <c r="W31" s="25"/>
      <c r="X31" s="25"/>
      <c r="Y31" s="25"/>
      <c r="Z31" s="61">
        <v>18</v>
      </c>
      <c r="AA31" s="61">
        <v>62</v>
      </c>
      <c r="AD31" s="67">
        <v>8</v>
      </c>
      <c r="AE31" s="2"/>
      <c r="AF31" s="2"/>
      <c r="AG31" s="2"/>
      <c r="AH31" s="79">
        <v>10</v>
      </c>
      <c r="AI31" s="25"/>
      <c r="AJ31" s="76">
        <v>10</v>
      </c>
      <c r="AK31" s="2"/>
      <c r="AL31" s="2"/>
      <c r="AM31" s="2">
        <v>-1</v>
      </c>
      <c r="AN31" s="2">
        <v>-1</v>
      </c>
      <c r="AO31" s="61">
        <v>71</v>
      </c>
      <c r="AP31" s="70">
        <v>10</v>
      </c>
      <c r="AQ31" s="70">
        <v>1</v>
      </c>
      <c r="AR31" s="2">
        <v>28</v>
      </c>
      <c r="AS31" s="25">
        <f t="shared" si="0"/>
        <v>311</v>
      </c>
      <c r="AT31" s="73">
        <f t="shared" si="1"/>
        <v>0.99044585987261147</v>
      </c>
      <c r="AU31" s="88" t="s">
        <v>372</v>
      </c>
      <c r="AV31" s="2"/>
      <c r="AW31" s="2"/>
    </row>
    <row r="32" spans="1:49">
      <c r="A32" s="3" t="s">
        <v>164</v>
      </c>
      <c r="B32" s="3">
        <v>36</v>
      </c>
      <c r="C32" s="3" t="s">
        <v>253</v>
      </c>
      <c r="G32" s="67">
        <v>3</v>
      </c>
      <c r="H32" s="25"/>
      <c r="I32" s="25"/>
      <c r="J32" s="25"/>
      <c r="K32" s="60">
        <v>3</v>
      </c>
      <c r="L32" s="67">
        <v>3</v>
      </c>
      <c r="M32" s="25"/>
      <c r="N32" s="25"/>
      <c r="O32" s="25"/>
      <c r="P32" s="67">
        <v>3</v>
      </c>
      <c r="Q32" s="25">
        <v>-1</v>
      </c>
      <c r="R32" s="25"/>
      <c r="S32" s="25">
        <v>2</v>
      </c>
      <c r="T32" s="25"/>
      <c r="U32" s="25"/>
      <c r="V32" s="60">
        <v>32</v>
      </c>
      <c r="W32" s="25"/>
      <c r="X32" s="25"/>
      <c r="Y32" s="25">
        <v>-1</v>
      </c>
      <c r="Z32" s="61">
        <v>0</v>
      </c>
      <c r="AA32" s="61">
        <v>22</v>
      </c>
      <c r="AB32" s="2">
        <v>-1</v>
      </c>
      <c r="AD32" s="67">
        <v>0</v>
      </c>
      <c r="AE32" s="2"/>
      <c r="AF32" s="2"/>
      <c r="AG32" s="2"/>
      <c r="AH32" s="79">
        <v>0</v>
      </c>
      <c r="AI32" s="25"/>
      <c r="AJ32" s="76">
        <v>0</v>
      </c>
      <c r="AK32" s="2">
        <v>-1</v>
      </c>
      <c r="AL32" s="2"/>
      <c r="AM32" s="2">
        <v>-1</v>
      </c>
      <c r="AN32" s="2">
        <v>-1</v>
      </c>
      <c r="AO32" s="61">
        <v>0</v>
      </c>
      <c r="AP32" s="70">
        <v>10</v>
      </c>
      <c r="AQ32" s="70">
        <v>1</v>
      </c>
      <c r="AR32" s="2">
        <v>28</v>
      </c>
      <c r="AS32" s="25">
        <f t="shared" si="0"/>
        <v>101</v>
      </c>
      <c r="AT32" s="73">
        <f t="shared" si="1"/>
        <v>0.321656050955414</v>
      </c>
      <c r="AU32" s="88" t="s">
        <v>377</v>
      </c>
      <c r="AV32" s="2"/>
      <c r="AW32" s="2"/>
    </row>
    <row r="33" spans="1:49">
      <c r="A33" s="3" t="s">
        <v>166</v>
      </c>
      <c r="B33" s="3">
        <v>37</v>
      </c>
      <c r="C33" s="3" t="s">
        <v>165</v>
      </c>
      <c r="F33" s="2">
        <v>-1</v>
      </c>
      <c r="G33" s="67">
        <v>0</v>
      </c>
      <c r="H33" s="25"/>
      <c r="I33" s="25"/>
      <c r="J33" s="25">
        <v>-1</v>
      </c>
      <c r="K33" s="60">
        <v>0</v>
      </c>
      <c r="L33" s="67">
        <v>0</v>
      </c>
      <c r="M33" s="25"/>
      <c r="N33" s="25"/>
      <c r="O33" s="25"/>
      <c r="P33" s="67">
        <v>4</v>
      </c>
      <c r="Q33" s="25"/>
      <c r="R33" s="25"/>
      <c r="S33" s="25">
        <v>3</v>
      </c>
      <c r="T33" s="25"/>
      <c r="U33" s="25"/>
      <c r="V33" s="60">
        <v>49</v>
      </c>
      <c r="W33" s="25"/>
      <c r="X33" s="25"/>
      <c r="Y33" s="25">
        <v>-1</v>
      </c>
      <c r="Z33" s="61">
        <v>8</v>
      </c>
      <c r="AA33" s="61">
        <v>51</v>
      </c>
      <c r="AB33" s="2">
        <v>-1</v>
      </c>
      <c r="AD33" s="67">
        <v>5</v>
      </c>
      <c r="AE33" s="2"/>
      <c r="AF33" s="2"/>
      <c r="AG33" s="2"/>
      <c r="AH33" s="79">
        <v>0</v>
      </c>
      <c r="AI33" s="25"/>
      <c r="AJ33" s="76">
        <v>10</v>
      </c>
      <c r="AK33" s="2"/>
      <c r="AL33" s="2"/>
      <c r="AM33" s="2"/>
      <c r="AN33" s="2"/>
      <c r="AO33" s="61">
        <v>46</v>
      </c>
      <c r="AP33" s="70">
        <v>10</v>
      </c>
      <c r="AQ33" s="70">
        <v>1</v>
      </c>
      <c r="AR33" s="2">
        <v>28</v>
      </c>
      <c r="AS33" s="25">
        <f t="shared" si="0"/>
        <v>211</v>
      </c>
      <c r="AT33" s="73">
        <f t="shared" si="1"/>
        <v>0.67197452229299359</v>
      </c>
      <c r="AU33" s="88" t="s">
        <v>393</v>
      </c>
      <c r="AV33" s="2"/>
      <c r="AW33" s="2"/>
    </row>
    <row r="34" spans="1:49">
      <c r="A34" s="3" t="s">
        <v>167</v>
      </c>
      <c r="B34" s="3">
        <v>38</v>
      </c>
      <c r="C34" s="3" t="s">
        <v>299</v>
      </c>
      <c r="G34" s="67">
        <v>1</v>
      </c>
      <c r="H34" s="25"/>
      <c r="I34" s="25"/>
      <c r="J34" s="25"/>
      <c r="K34" s="60">
        <v>11</v>
      </c>
      <c r="L34" s="67">
        <v>3</v>
      </c>
      <c r="M34" s="25">
        <v>-1</v>
      </c>
      <c r="N34" s="25"/>
      <c r="O34" s="25"/>
      <c r="P34" s="67">
        <v>2</v>
      </c>
      <c r="Q34" s="25"/>
      <c r="R34" s="25"/>
      <c r="S34" s="25">
        <v>0</v>
      </c>
      <c r="T34" s="25"/>
      <c r="U34" s="25"/>
      <c r="V34" s="60">
        <v>45</v>
      </c>
      <c r="W34" s="25"/>
      <c r="X34" s="25"/>
      <c r="Y34" s="25">
        <v>-1</v>
      </c>
      <c r="Z34" s="61">
        <v>0</v>
      </c>
      <c r="AA34" s="61">
        <v>0</v>
      </c>
      <c r="AB34" s="2">
        <v>-1</v>
      </c>
      <c r="AD34" s="67">
        <v>0</v>
      </c>
      <c r="AE34" s="2"/>
      <c r="AF34" s="2"/>
      <c r="AG34" s="2"/>
      <c r="AH34" s="79">
        <v>0</v>
      </c>
      <c r="AI34" s="25"/>
      <c r="AJ34" s="76">
        <v>0</v>
      </c>
      <c r="AK34" s="2">
        <v>-1</v>
      </c>
      <c r="AL34" s="2"/>
      <c r="AM34" s="2">
        <v>-1</v>
      </c>
      <c r="AN34" s="2">
        <v>-1</v>
      </c>
      <c r="AO34" s="61">
        <v>0</v>
      </c>
      <c r="AP34" s="70">
        <v>10</v>
      </c>
      <c r="AQ34" s="70">
        <v>1</v>
      </c>
      <c r="AR34" s="2">
        <v>28</v>
      </c>
      <c r="AS34" s="25">
        <f t="shared" si="0"/>
        <v>95</v>
      </c>
      <c r="AT34" s="73">
        <f t="shared" si="1"/>
        <v>0.30254777070063693</v>
      </c>
      <c r="AU34" s="88" t="s">
        <v>377</v>
      </c>
      <c r="AV34" s="2"/>
      <c r="AW34" s="2"/>
    </row>
    <row r="35" spans="1:49">
      <c r="C35" s="2" t="s">
        <v>367</v>
      </c>
      <c r="F35" s="2">
        <v>-1</v>
      </c>
      <c r="G35" s="67">
        <v>0</v>
      </c>
      <c r="H35" s="25">
        <v>-1</v>
      </c>
      <c r="I35" s="25">
        <v>-1</v>
      </c>
      <c r="J35" s="25">
        <v>-1</v>
      </c>
      <c r="K35" s="60">
        <v>0</v>
      </c>
      <c r="L35" s="67">
        <v>0</v>
      </c>
      <c r="M35" s="25">
        <v>-1</v>
      </c>
      <c r="N35" s="25">
        <v>-1</v>
      </c>
      <c r="O35" s="25">
        <v>-1</v>
      </c>
      <c r="P35" s="67">
        <v>0</v>
      </c>
      <c r="Q35" s="25">
        <v>-1</v>
      </c>
      <c r="R35" s="25">
        <v>-1</v>
      </c>
      <c r="S35" s="25">
        <v>0</v>
      </c>
      <c r="T35" s="25"/>
      <c r="U35" s="25">
        <v>-1</v>
      </c>
      <c r="V35" s="60">
        <v>0</v>
      </c>
      <c r="W35" s="25"/>
      <c r="X35" s="25"/>
      <c r="Y35" s="25"/>
      <c r="Z35" s="61">
        <v>18</v>
      </c>
      <c r="AA35" s="61">
        <v>54</v>
      </c>
      <c r="AD35" s="67">
        <v>8</v>
      </c>
      <c r="AE35" s="2"/>
      <c r="AF35" s="2"/>
      <c r="AG35" s="2"/>
      <c r="AH35" s="79">
        <v>10</v>
      </c>
      <c r="AI35" s="25">
        <v>10</v>
      </c>
      <c r="AJ35" s="76">
        <v>10</v>
      </c>
      <c r="AK35" s="2"/>
      <c r="AL35" s="2"/>
      <c r="AM35" s="2">
        <v>-1</v>
      </c>
      <c r="AN35" s="2"/>
      <c r="AO35" s="61">
        <v>45</v>
      </c>
      <c r="AP35" s="70">
        <v>10</v>
      </c>
      <c r="AQ35" s="70">
        <v>1</v>
      </c>
      <c r="AR35" s="2">
        <v>28</v>
      </c>
      <c r="AS35" s="25">
        <f t="shared" si="0"/>
        <v>183</v>
      </c>
      <c r="AT35" s="73">
        <f t="shared" si="1"/>
        <v>0.58280254777070062</v>
      </c>
      <c r="AU35" s="88" t="s">
        <v>378</v>
      </c>
      <c r="AV35" s="2"/>
      <c r="AW35" s="2"/>
    </row>
    <row r="36" spans="1:49">
      <c r="G36" s="67"/>
      <c r="H36" s="25"/>
      <c r="I36" s="25"/>
      <c r="J36" s="25"/>
      <c r="K36" s="60"/>
      <c r="L36" s="67"/>
      <c r="M36" s="25">
        <v>-1</v>
      </c>
      <c r="N36" s="25"/>
      <c r="O36" s="25"/>
      <c r="P36" s="67"/>
      <c r="Q36" s="25"/>
      <c r="R36" s="25"/>
      <c r="S36" s="25"/>
      <c r="T36" s="25"/>
      <c r="U36" s="25"/>
      <c r="V36" s="60"/>
      <c r="W36" s="25"/>
      <c r="X36" s="25"/>
      <c r="Y36" s="25"/>
      <c r="AD36" s="67"/>
      <c r="AE36" s="2"/>
      <c r="AF36" s="2"/>
      <c r="AG36" s="2"/>
      <c r="AH36" s="79"/>
      <c r="AI36" s="25"/>
      <c r="AJ36" s="76"/>
      <c r="AK36" s="2"/>
      <c r="AL36" s="2"/>
      <c r="AM36" s="2"/>
      <c r="AN36" s="2"/>
      <c r="AO36" s="61"/>
      <c r="AP36" s="70"/>
      <c r="AQ36" s="70"/>
      <c r="AR36" s="2"/>
      <c r="AS36" s="2"/>
      <c r="AT36" s="2"/>
      <c r="AU36" s="88"/>
      <c r="AV36" s="2"/>
      <c r="AW36" s="2"/>
    </row>
    <row r="37" spans="1:49">
      <c r="G37" s="67"/>
      <c r="H37" s="25"/>
      <c r="I37" s="25"/>
      <c r="J37" s="25"/>
      <c r="K37" s="60"/>
      <c r="L37" s="67"/>
      <c r="M37" s="25"/>
      <c r="N37" s="25"/>
      <c r="O37" s="25"/>
      <c r="P37" s="67"/>
      <c r="Q37" s="25"/>
      <c r="R37" s="25"/>
      <c r="S37" s="25"/>
      <c r="T37" s="25"/>
      <c r="U37" s="25"/>
      <c r="V37" s="60"/>
      <c r="W37" s="25"/>
      <c r="X37" s="25"/>
      <c r="Y37" s="25"/>
      <c r="AD37" s="67"/>
      <c r="AE37" s="2"/>
      <c r="AF37" s="2"/>
      <c r="AG37" s="2"/>
      <c r="AH37" s="79"/>
      <c r="AI37" s="25"/>
      <c r="AJ37" s="76"/>
      <c r="AK37" s="2"/>
      <c r="AL37" s="2"/>
      <c r="AM37" s="2"/>
      <c r="AN37" s="2"/>
      <c r="AO37" s="61"/>
      <c r="AP37" s="70"/>
      <c r="AQ37" s="70"/>
      <c r="AR37" s="2"/>
      <c r="AS37" s="2"/>
      <c r="AT37" s="2"/>
      <c r="AU37" s="88"/>
      <c r="AV37" s="2"/>
      <c r="AW37" s="2"/>
    </row>
    <row r="38" spans="1:49">
      <c r="G38" s="67"/>
      <c r="H38" s="25"/>
      <c r="I38" s="25"/>
      <c r="J38" s="25"/>
      <c r="K38" s="60"/>
      <c r="L38" s="67"/>
      <c r="M38" s="25"/>
      <c r="N38" s="25"/>
      <c r="O38" s="25"/>
      <c r="P38" s="67"/>
      <c r="Q38" s="25"/>
      <c r="R38" s="25"/>
      <c r="S38" s="25"/>
      <c r="T38" s="25"/>
      <c r="U38" s="25"/>
      <c r="V38" s="60"/>
      <c r="W38" s="25"/>
      <c r="X38" s="25"/>
      <c r="Y38" s="25"/>
      <c r="AD38" s="67"/>
    </row>
    <row r="39" spans="1:49">
      <c r="G39" s="67"/>
      <c r="H39" s="25"/>
      <c r="I39" s="25"/>
      <c r="J39" s="25"/>
      <c r="K39" s="60"/>
      <c r="L39" s="67"/>
      <c r="M39" s="25"/>
      <c r="N39" s="25"/>
      <c r="O39" s="25"/>
      <c r="P39" s="67"/>
      <c r="Q39" s="25"/>
      <c r="R39" s="25"/>
      <c r="S39" s="25"/>
      <c r="T39" s="25"/>
      <c r="U39" s="25"/>
      <c r="V39" s="60"/>
      <c r="W39" s="25"/>
      <c r="X39" s="25"/>
      <c r="Y39" s="25"/>
    </row>
    <row r="40" spans="1:49">
      <c r="G40" s="67"/>
      <c r="H40" s="25"/>
      <c r="I40" s="25"/>
      <c r="J40" s="25"/>
      <c r="K40" s="60"/>
      <c r="L40" s="67"/>
      <c r="M40" s="25"/>
      <c r="N40" s="25"/>
      <c r="O40" s="25"/>
      <c r="P40" s="67"/>
      <c r="Q40" s="25"/>
      <c r="R40" s="25"/>
      <c r="S40" s="25"/>
      <c r="T40" s="25"/>
      <c r="U40" s="25"/>
      <c r="V40" s="60"/>
      <c r="W40" s="25"/>
      <c r="X40" s="25"/>
      <c r="Y40" s="25"/>
    </row>
    <row r="41" spans="1:49">
      <c r="G41" s="67"/>
      <c r="H41" s="25"/>
      <c r="I41" s="25"/>
      <c r="J41" s="25"/>
      <c r="K41" s="60"/>
      <c r="L41" s="67"/>
      <c r="M41" s="25"/>
      <c r="N41" s="25"/>
      <c r="O41" s="25"/>
      <c r="P41" s="67"/>
      <c r="Q41" s="25"/>
      <c r="R41" s="25"/>
      <c r="S41" s="25"/>
      <c r="T41" s="25"/>
      <c r="U41" s="25"/>
      <c r="V41" s="60"/>
      <c r="W41" s="25"/>
      <c r="X41" s="25"/>
      <c r="Y41" s="25"/>
    </row>
    <row r="42" spans="1:49">
      <c r="G42" s="67"/>
      <c r="H42" s="25"/>
      <c r="I42" s="25"/>
      <c r="J42" s="25"/>
      <c r="K42" s="60"/>
      <c r="L42" s="67"/>
      <c r="M42" s="25"/>
      <c r="N42" s="25"/>
      <c r="O42" s="25"/>
      <c r="P42" s="67"/>
      <c r="Q42" s="25"/>
      <c r="R42" s="25"/>
      <c r="S42" s="25"/>
      <c r="T42" s="25"/>
      <c r="U42" s="25"/>
      <c r="V42" s="60"/>
      <c r="W42" s="25"/>
      <c r="X42" s="25"/>
      <c r="Y42" s="25"/>
    </row>
    <row r="43" spans="1:49">
      <c r="G43" s="67"/>
      <c r="H43" s="25"/>
      <c r="I43" s="25"/>
      <c r="J43" s="25"/>
      <c r="K43" s="60"/>
      <c r="L43" s="67"/>
      <c r="M43" s="25"/>
      <c r="N43" s="25"/>
      <c r="O43" s="25"/>
      <c r="P43" s="67"/>
      <c r="Q43" s="25"/>
      <c r="R43" s="25"/>
      <c r="S43" s="25"/>
      <c r="T43" s="25"/>
      <c r="U43" s="25"/>
      <c r="V43" s="60"/>
      <c r="W43" s="25"/>
      <c r="X43" s="25"/>
      <c r="Y43" s="25"/>
    </row>
    <row r="44" spans="1:49">
      <c r="G44" s="67"/>
      <c r="H44" s="25"/>
      <c r="I44" s="25"/>
      <c r="J44" s="25"/>
      <c r="K44" s="60"/>
      <c r="L44" s="67"/>
      <c r="M44" s="25"/>
      <c r="N44" s="25"/>
      <c r="O44" s="25"/>
      <c r="P44" s="67"/>
      <c r="Q44" s="25"/>
      <c r="R44" s="25"/>
      <c r="S44" s="25"/>
      <c r="T44" s="25"/>
      <c r="U44" s="25"/>
      <c r="V44" s="60"/>
      <c r="W44" s="25"/>
      <c r="X44" s="25"/>
      <c r="Y44" s="25"/>
    </row>
    <row r="45" spans="1:49">
      <c r="G45" s="67"/>
      <c r="H45" s="25"/>
      <c r="I45" s="25"/>
      <c r="J45" s="25"/>
      <c r="K45" s="60"/>
      <c r="L45" s="67"/>
      <c r="M45" s="25"/>
      <c r="N45" s="25"/>
      <c r="O45" s="25"/>
      <c r="P45" s="67"/>
      <c r="Q45" s="25"/>
      <c r="R45" s="25"/>
      <c r="S45" s="25"/>
      <c r="T45" s="25"/>
      <c r="U45" s="25"/>
      <c r="V45" s="60"/>
      <c r="W45" s="25"/>
      <c r="X45" s="25"/>
      <c r="Y45" s="25"/>
    </row>
    <row r="46" spans="1:49">
      <c r="G46" s="67"/>
      <c r="H46" s="25"/>
      <c r="I46" s="25"/>
      <c r="J46" s="25"/>
      <c r="K46" s="60"/>
      <c r="L46" s="67"/>
      <c r="M46" s="25"/>
      <c r="N46" s="25"/>
      <c r="O46" s="25"/>
      <c r="P46" s="67"/>
      <c r="Q46" s="25"/>
      <c r="R46" s="25"/>
      <c r="S46" s="25"/>
      <c r="T46" s="25"/>
      <c r="U46" s="25"/>
      <c r="V46" s="60"/>
      <c r="W46" s="25"/>
      <c r="X46" s="25"/>
      <c r="Y46" s="25"/>
    </row>
    <row r="47" spans="1:49">
      <c r="G47" s="67"/>
      <c r="H47" s="25"/>
      <c r="I47" s="25"/>
      <c r="J47" s="25"/>
      <c r="K47" s="60"/>
      <c r="L47" s="67"/>
      <c r="M47" s="25"/>
      <c r="N47" s="25"/>
      <c r="O47" s="25"/>
      <c r="P47" s="67"/>
      <c r="Q47" s="25"/>
      <c r="R47" s="25"/>
      <c r="S47" s="25"/>
      <c r="T47" s="25"/>
      <c r="U47" s="25"/>
      <c r="V47" s="60"/>
      <c r="W47" s="25"/>
      <c r="X47" s="25"/>
      <c r="Y47" s="25"/>
    </row>
    <row r="48" spans="1:49">
      <c r="G48" s="67"/>
      <c r="H48" s="25"/>
      <c r="I48" s="25"/>
      <c r="J48" s="25"/>
      <c r="K48" s="60"/>
      <c r="L48" s="67"/>
      <c r="M48" s="25"/>
      <c r="N48" s="25"/>
      <c r="O48" s="25"/>
      <c r="P48" s="67"/>
      <c r="Q48" s="25"/>
      <c r="R48" s="25"/>
      <c r="S48" s="25"/>
      <c r="T48" s="25"/>
      <c r="U48" s="25"/>
      <c r="V48" s="60"/>
      <c r="W48" s="25"/>
      <c r="X48" s="25"/>
      <c r="Y48" s="25"/>
    </row>
    <row r="49" spans="7:25">
      <c r="G49" s="67"/>
      <c r="H49" s="25"/>
      <c r="I49" s="25"/>
      <c r="J49" s="25"/>
      <c r="K49" s="60"/>
      <c r="L49" s="67"/>
      <c r="M49" s="25"/>
      <c r="N49" s="25"/>
      <c r="O49" s="25"/>
      <c r="P49" s="67"/>
      <c r="Q49" s="25"/>
      <c r="R49" s="25"/>
      <c r="S49" s="25"/>
      <c r="T49" s="25"/>
      <c r="U49" s="25"/>
      <c r="V49" s="60"/>
      <c r="W49" s="25"/>
      <c r="X49" s="25"/>
      <c r="Y49" s="25"/>
    </row>
    <row r="50" spans="7:25">
      <c r="G50" s="67"/>
      <c r="H50" s="25"/>
      <c r="I50" s="25"/>
      <c r="J50" s="25"/>
      <c r="K50" s="60"/>
      <c r="L50" s="67"/>
      <c r="M50" s="25"/>
      <c r="N50" s="25"/>
      <c r="O50" s="25"/>
      <c r="P50" s="67"/>
      <c r="Q50" s="25"/>
      <c r="R50" s="25"/>
      <c r="S50" s="25"/>
      <c r="T50" s="25"/>
      <c r="U50" s="25"/>
      <c r="V50" s="60"/>
      <c r="W50" s="25"/>
      <c r="X50" s="25"/>
      <c r="Y50" s="25"/>
    </row>
    <row r="51" spans="7:25">
      <c r="G51" s="67"/>
      <c r="H51" s="25"/>
      <c r="I51" s="25"/>
      <c r="J51" s="25"/>
      <c r="K51" s="60"/>
      <c r="L51" s="67"/>
      <c r="M51" s="25"/>
      <c r="N51" s="25"/>
      <c r="O51" s="25"/>
      <c r="P51" s="67"/>
      <c r="Q51" s="25"/>
      <c r="R51" s="25"/>
      <c r="S51" s="25"/>
      <c r="T51" s="25"/>
      <c r="U51" s="25"/>
      <c r="V51" s="60"/>
      <c r="W51" s="25"/>
      <c r="X51" s="25"/>
      <c r="Y51" s="25"/>
    </row>
    <row r="52" spans="7:25">
      <c r="G52" s="67"/>
      <c r="H52" s="25"/>
      <c r="I52" s="25"/>
      <c r="J52" s="25"/>
      <c r="K52" s="60"/>
      <c r="L52" s="67"/>
      <c r="M52" s="25"/>
      <c r="N52" s="25"/>
      <c r="O52" s="25"/>
      <c r="P52" s="67"/>
      <c r="Q52" s="25"/>
      <c r="R52" s="25"/>
      <c r="S52" s="25"/>
      <c r="T52" s="25"/>
      <c r="U52" s="25"/>
      <c r="V52" s="60"/>
      <c r="W52" s="25"/>
      <c r="X52" s="25"/>
      <c r="Y52" s="25"/>
    </row>
    <row r="53" spans="7:25">
      <c r="G53" s="67"/>
      <c r="H53" s="25"/>
      <c r="I53" s="25"/>
      <c r="J53" s="25"/>
      <c r="K53" s="60"/>
      <c r="L53" s="67"/>
      <c r="M53" s="25"/>
      <c r="N53" s="25"/>
      <c r="O53" s="25"/>
      <c r="P53" s="67"/>
      <c r="Q53" s="25"/>
      <c r="R53" s="25"/>
      <c r="S53" s="25"/>
      <c r="T53" s="25"/>
      <c r="U53" s="25"/>
      <c r="V53" s="60"/>
      <c r="W53" s="25"/>
      <c r="X53" s="25"/>
      <c r="Y53" s="25"/>
    </row>
    <row r="54" spans="7:25">
      <c r="G54" s="67"/>
      <c r="H54" s="25"/>
      <c r="I54" s="25"/>
      <c r="J54" s="25"/>
      <c r="K54" s="60"/>
      <c r="L54" s="67"/>
      <c r="M54" s="25"/>
      <c r="N54" s="25"/>
      <c r="O54" s="25"/>
      <c r="P54" s="67"/>
      <c r="Q54" s="25"/>
      <c r="R54" s="25"/>
      <c r="S54" s="25"/>
      <c r="T54" s="25"/>
      <c r="U54" s="25"/>
      <c r="V54" s="60"/>
      <c r="W54" s="25"/>
      <c r="X54" s="25"/>
      <c r="Y54" s="25"/>
    </row>
    <row r="55" spans="7:25">
      <c r="G55" s="67"/>
      <c r="H55" s="25"/>
      <c r="I55" s="25"/>
      <c r="J55" s="25"/>
      <c r="K55" s="60"/>
      <c r="L55" s="67"/>
      <c r="M55" s="25"/>
      <c r="N55" s="25"/>
      <c r="O55" s="25"/>
      <c r="P55" s="67"/>
      <c r="Q55" s="25"/>
      <c r="R55" s="25"/>
      <c r="S55" s="25"/>
      <c r="T55" s="25"/>
      <c r="U55" s="25"/>
      <c r="V55" s="60"/>
      <c r="W55" s="25"/>
      <c r="X55" s="25"/>
      <c r="Y55" s="25"/>
    </row>
  </sheetData>
  <phoneticPr fontId="6" type="noConversion"/>
  <pageMargins left="0.75" right="0.75" top="1" bottom="1" header="0.5" footer="0.5"/>
  <pageSetup scale="8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Z68"/>
  <sheetViews>
    <sheetView tabSelected="1" workbookViewId="0">
      <selection activeCell="AS15" sqref="AS15"/>
    </sheetView>
  </sheetViews>
  <sheetFormatPr baseColWidth="10" defaultRowHeight="15" x14ac:dyDescent="0"/>
  <cols>
    <col min="1" max="1" width="10.83203125" customWidth="1"/>
    <col min="2" max="2" width="4.6640625" customWidth="1"/>
    <col min="3" max="3" width="18.5" style="46" customWidth="1"/>
    <col min="4" max="4" width="21" style="41" customWidth="1"/>
    <col min="5" max="5" width="6.5" style="88" customWidth="1"/>
    <col min="6" max="6" width="17.6640625" style="41" customWidth="1"/>
    <col min="7" max="8" width="3.33203125" hidden="1" customWidth="1"/>
    <col min="9" max="9" width="3.6640625" hidden="1" customWidth="1"/>
    <col min="10" max="10" width="3.33203125" hidden="1" customWidth="1"/>
    <col min="11" max="11" width="3" hidden="1" customWidth="1"/>
    <col min="12" max="12" width="2.5" style="2" hidden="1" customWidth="1"/>
    <col min="13" max="13" width="2.83203125" style="2" hidden="1" customWidth="1"/>
    <col min="14" max="14" width="3.33203125" style="2" hidden="1" customWidth="1"/>
    <col min="15" max="15" width="3.33203125" hidden="1" customWidth="1"/>
    <col min="16" max="16" width="3.1640625" hidden="1" customWidth="1"/>
    <col min="17" max="17" width="3.33203125" hidden="1" customWidth="1"/>
    <col min="18" max="18" width="2.5" hidden="1" customWidth="1"/>
    <col min="19" max="19" width="3.6640625" hidden="1" customWidth="1"/>
    <col min="20" max="20" width="2.6640625" hidden="1" customWidth="1"/>
    <col min="21" max="23" width="3.6640625" hidden="1" customWidth="1"/>
    <col min="24" max="26" width="3.1640625" style="2" hidden="1" customWidth="1"/>
    <col min="27" max="27" width="3.1640625" style="2" customWidth="1"/>
    <col min="28" max="28" width="3.33203125" hidden="1" customWidth="1"/>
    <col min="29" max="30" width="3.33203125" style="2" hidden="1" customWidth="1"/>
    <col min="31" max="31" width="3.33203125" hidden="1" customWidth="1"/>
    <col min="32" max="32" width="3.5" hidden="1" customWidth="1"/>
    <col min="33" max="34" width="3.6640625" hidden="1" customWidth="1"/>
    <col min="35" max="35" width="5.33203125" style="120" hidden="1" customWidth="1"/>
    <col min="36" max="36" width="3.1640625" style="2" customWidth="1"/>
    <col min="37" max="37" width="3" hidden="1" customWidth="1"/>
    <col min="38" max="38" width="3.33203125" hidden="1" customWidth="1"/>
    <col min="39" max="39" width="3.33203125" style="2" hidden="1" customWidth="1"/>
    <col min="40" max="40" width="2.5" style="40" hidden="1" customWidth="1"/>
    <col min="41" max="41" width="3.1640625" style="2" customWidth="1"/>
    <col min="42" max="42" width="3.6640625" customWidth="1"/>
    <col min="43" max="44" width="3.1640625" style="2" customWidth="1"/>
    <col min="45" max="45" width="3.6640625" customWidth="1"/>
    <col min="46" max="46" width="3.1640625" style="2" customWidth="1"/>
    <col min="49" max="51" width="3.1640625" style="2" customWidth="1"/>
    <col min="52" max="52" width="10.83203125" style="2"/>
  </cols>
  <sheetData>
    <row r="1" spans="1:52" ht="80" customHeight="1">
      <c r="A1" s="1" t="s">
        <v>0</v>
      </c>
      <c r="B1" s="1"/>
      <c r="C1" s="42" t="s">
        <v>197</v>
      </c>
      <c r="D1" s="121"/>
      <c r="E1" s="88" t="s">
        <v>427</v>
      </c>
      <c r="F1" s="123"/>
      <c r="G1" s="17" t="s">
        <v>271</v>
      </c>
      <c r="H1" s="17" t="s">
        <v>270</v>
      </c>
      <c r="I1" s="28"/>
      <c r="J1" s="30" t="s">
        <v>279</v>
      </c>
      <c r="K1" s="17" t="s">
        <v>306</v>
      </c>
      <c r="L1" s="17" t="s">
        <v>300</v>
      </c>
      <c r="M1" s="17" t="s">
        <v>301</v>
      </c>
      <c r="N1" s="28">
        <v>41387</v>
      </c>
      <c r="O1" s="28">
        <v>41393</v>
      </c>
      <c r="P1" s="28" t="s">
        <v>316</v>
      </c>
      <c r="Q1" s="28">
        <v>41401</v>
      </c>
      <c r="R1" s="28">
        <v>41403</v>
      </c>
      <c r="S1" s="28">
        <v>41408</v>
      </c>
      <c r="T1" s="28">
        <v>41410</v>
      </c>
      <c r="U1" s="28">
        <v>41415</v>
      </c>
      <c r="V1" s="28">
        <v>41417</v>
      </c>
      <c r="W1" s="57">
        <v>41422</v>
      </c>
      <c r="X1" s="28">
        <v>41424</v>
      </c>
      <c r="Y1" s="28">
        <v>41429</v>
      </c>
      <c r="Z1" s="28">
        <v>41431</v>
      </c>
      <c r="AA1" s="28" t="s">
        <v>423</v>
      </c>
      <c r="AB1" s="17" t="s">
        <v>305</v>
      </c>
      <c r="AC1" s="17" t="s">
        <v>304</v>
      </c>
      <c r="AD1" s="17" t="s">
        <v>314</v>
      </c>
      <c r="AE1" s="17" t="s">
        <v>318</v>
      </c>
      <c r="AF1" s="28" t="s">
        <v>319</v>
      </c>
      <c r="AG1" s="28" t="s">
        <v>383</v>
      </c>
      <c r="AH1" s="57" t="s">
        <v>394</v>
      </c>
      <c r="AI1" s="118" t="s">
        <v>395</v>
      </c>
      <c r="AJ1" s="17" t="s">
        <v>421</v>
      </c>
      <c r="AK1" s="33" t="s">
        <v>280</v>
      </c>
      <c r="AL1" s="33" t="s">
        <v>310</v>
      </c>
      <c r="AM1" s="17" t="s">
        <v>315</v>
      </c>
      <c r="AN1" s="17" t="s">
        <v>343</v>
      </c>
      <c r="AO1" s="17" t="s">
        <v>424</v>
      </c>
      <c r="AP1" s="17" t="s">
        <v>397</v>
      </c>
      <c r="AQ1" s="17" t="s">
        <v>399</v>
      </c>
      <c r="AR1" s="17" t="s">
        <v>420</v>
      </c>
      <c r="AS1" s="17" t="s">
        <v>418</v>
      </c>
      <c r="AT1" s="17" t="s">
        <v>419</v>
      </c>
      <c r="AW1" s="17"/>
      <c r="AX1" s="17"/>
      <c r="AY1" s="17"/>
      <c r="AZ1" s="17"/>
    </row>
    <row r="2" spans="1:52" ht="22" customHeight="1">
      <c r="A2" s="3" t="s">
        <v>169</v>
      </c>
      <c r="B2" s="3">
        <v>2</v>
      </c>
      <c r="C2" s="43" t="s">
        <v>277</v>
      </c>
      <c r="D2" s="37" t="s">
        <v>203</v>
      </c>
      <c r="E2" s="126" t="s">
        <v>373</v>
      </c>
      <c r="F2" s="124" t="s">
        <v>344</v>
      </c>
      <c r="G2" s="2"/>
      <c r="H2" s="2"/>
      <c r="I2" s="2"/>
      <c r="J2" s="2"/>
      <c r="K2" s="2"/>
      <c r="O2" s="2">
        <v>-1</v>
      </c>
      <c r="P2" s="2">
        <v>-1</v>
      </c>
      <c r="Q2" s="2">
        <v>-1</v>
      </c>
      <c r="R2" s="2"/>
      <c r="S2" s="2" t="s">
        <v>337</v>
      </c>
      <c r="T2" s="2"/>
      <c r="U2" s="2"/>
      <c r="V2" s="2"/>
      <c r="W2" s="7"/>
      <c r="AA2" s="2" t="s">
        <v>372</v>
      </c>
      <c r="AB2" s="2">
        <v>11</v>
      </c>
      <c r="AC2" s="2">
        <v>11</v>
      </c>
      <c r="AD2" s="2">
        <v>8</v>
      </c>
      <c r="AE2" s="2">
        <v>10</v>
      </c>
      <c r="AF2" s="2">
        <v>9</v>
      </c>
      <c r="AG2" s="2">
        <v>11</v>
      </c>
      <c r="AH2" s="7">
        <v>9</v>
      </c>
      <c r="AI2" s="119">
        <f>(SUM(AB2:AH2)/7)/12</f>
        <v>0.82142857142857151</v>
      </c>
      <c r="AJ2" s="2" t="s">
        <v>370</v>
      </c>
      <c r="AK2" s="7" t="s">
        <v>302</v>
      </c>
      <c r="AL2" s="7" t="s">
        <v>303</v>
      </c>
      <c r="AM2" s="2" t="s">
        <v>302</v>
      </c>
      <c r="AN2" s="2" t="s">
        <v>302</v>
      </c>
      <c r="AO2" s="2" t="s">
        <v>370</v>
      </c>
      <c r="AP2" s="2" t="s">
        <v>374</v>
      </c>
      <c r="AQ2" s="2" t="s">
        <v>302</v>
      </c>
      <c r="AR2" s="2" t="s">
        <v>302</v>
      </c>
      <c r="AS2" s="2" t="s">
        <v>371</v>
      </c>
      <c r="AT2" s="2" t="s">
        <v>372</v>
      </c>
    </row>
    <row r="3" spans="1:52" ht="22" customHeight="1">
      <c r="A3" s="3" t="s">
        <v>170</v>
      </c>
      <c r="B3" s="3">
        <v>3</v>
      </c>
      <c r="C3" s="43" t="s">
        <v>352</v>
      </c>
      <c r="D3" s="37" t="s">
        <v>204</v>
      </c>
      <c r="E3" s="126" t="s">
        <v>379</v>
      </c>
      <c r="F3" s="124" t="s">
        <v>344</v>
      </c>
      <c r="G3" s="2"/>
      <c r="H3" s="2"/>
      <c r="I3" s="2"/>
      <c r="J3" s="2">
        <v>-1</v>
      </c>
      <c r="K3" s="2"/>
      <c r="O3" s="2"/>
      <c r="P3" s="2"/>
      <c r="Q3" s="2"/>
      <c r="R3" s="2"/>
      <c r="S3" s="2" t="s">
        <v>338</v>
      </c>
      <c r="T3" s="2"/>
      <c r="U3" s="2"/>
      <c r="V3" s="2"/>
      <c r="W3" s="7"/>
      <c r="AA3" s="2" t="s">
        <v>372</v>
      </c>
      <c r="AB3" s="2">
        <v>0</v>
      </c>
      <c r="AC3" s="2">
        <v>12</v>
      </c>
      <c r="AD3" s="2">
        <v>11</v>
      </c>
      <c r="AE3" s="2">
        <v>14</v>
      </c>
      <c r="AF3" s="2">
        <v>10</v>
      </c>
      <c r="AG3" s="2">
        <v>12</v>
      </c>
      <c r="AH3" s="7">
        <v>12</v>
      </c>
      <c r="AI3" s="119">
        <f t="shared" ref="AI3:AI28" si="0">(SUM(AB3:AH3)/7)/12</f>
        <v>0.84523809523809523</v>
      </c>
      <c r="AJ3" s="2" t="s">
        <v>370</v>
      </c>
      <c r="AK3" s="7" t="s">
        <v>303</v>
      </c>
      <c r="AL3" s="7" t="s">
        <v>302</v>
      </c>
      <c r="AM3" s="2" t="s">
        <v>303</v>
      </c>
      <c r="AN3" s="2" t="s">
        <v>302</v>
      </c>
      <c r="AO3" s="2" t="s">
        <v>393</v>
      </c>
      <c r="AP3" s="2" t="s">
        <v>371</v>
      </c>
      <c r="AQ3" s="2" t="s">
        <v>302</v>
      </c>
      <c r="AR3" s="2" t="s">
        <v>302</v>
      </c>
      <c r="AS3" s="2" t="s">
        <v>372</v>
      </c>
      <c r="AT3" s="2" t="s">
        <v>372</v>
      </c>
    </row>
    <row r="4" spans="1:52" ht="22" customHeight="1">
      <c r="A4" s="3" t="s">
        <v>173</v>
      </c>
      <c r="B4" s="3">
        <v>5</v>
      </c>
      <c r="C4" s="43" t="s">
        <v>172</v>
      </c>
      <c r="D4" s="37" t="s">
        <v>206</v>
      </c>
      <c r="E4" s="126" t="s">
        <v>370</v>
      </c>
      <c r="F4" s="124" t="s">
        <v>345</v>
      </c>
      <c r="G4" s="2"/>
      <c r="H4" s="2"/>
      <c r="I4" s="2"/>
      <c r="J4" s="2"/>
      <c r="K4" s="2"/>
      <c r="O4" s="2"/>
      <c r="P4" s="2"/>
      <c r="Q4" s="2"/>
      <c r="R4" s="2"/>
      <c r="S4" s="2" t="s">
        <v>339</v>
      </c>
      <c r="T4" s="2"/>
      <c r="U4" s="2">
        <v>-1</v>
      </c>
      <c r="V4" s="2"/>
      <c r="W4" s="7"/>
      <c r="Y4" s="2">
        <v>-1</v>
      </c>
      <c r="AA4" s="2" t="s">
        <v>393</v>
      </c>
      <c r="AB4" s="2">
        <v>13</v>
      </c>
      <c r="AC4" s="2">
        <v>12</v>
      </c>
      <c r="AD4" s="2">
        <v>12</v>
      </c>
      <c r="AE4" s="2">
        <v>12</v>
      </c>
      <c r="AF4" s="2">
        <v>13</v>
      </c>
      <c r="AG4" s="2">
        <v>12</v>
      </c>
      <c r="AH4" s="7">
        <v>10</v>
      </c>
      <c r="AI4" s="119">
        <f t="shared" si="0"/>
        <v>1</v>
      </c>
      <c r="AJ4" s="2" t="s">
        <v>372</v>
      </c>
      <c r="AK4" s="7" t="s">
        <v>302</v>
      </c>
      <c r="AL4" s="7" t="s">
        <v>303</v>
      </c>
      <c r="AM4" s="2" t="s">
        <v>303</v>
      </c>
      <c r="AN4" s="2" t="s">
        <v>303</v>
      </c>
      <c r="AO4" s="2" t="s">
        <v>378</v>
      </c>
      <c r="AP4" s="2" t="s">
        <v>396</v>
      </c>
      <c r="AR4" s="2" t="s">
        <v>302</v>
      </c>
      <c r="AS4" s="2" t="s">
        <v>372</v>
      </c>
      <c r="AT4" s="2" t="s">
        <v>372</v>
      </c>
    </row>
    <row r="5" spans="1:52" ht="22" customHeight="1">
      <c r="A5" s="3" t="s">
        <v>226</v>
      </c>
      <c r="B5" s="3">
        <v>6</v>
      </c>
      <c r="C5" s="43" t="s">
        <v>225</v>
      </c>
      <c r="D5" s="37" t="s">
        <v>227</v>
      </c>
      <c r="E5" s="126" t="s">
        <v>373</v>
      </c>
      <c r="F5" s="124" t="s">
        <v>344</v>
      </c>
      <c r="G5" s="2"/>
      <c r="H5" s="2"/>
      <c r="I5" s="2"/>
      <c r="J5" s="2"/>
      <c r="K5" s="2"/>
      <c r="N5" s="2">
        <v>-1</v>
      </c>
      <c r="O5" s="2">
        <v>-1</v>
      </c>
      <c r="P5" s="2">
        <v>-1</v>
      </c>
      <c r="Q5" s="2"/>
      <c r="R5" s="2"/>
      <c r="S5" s="2" t="s">
        <v>340</v>
      </c>
      <c r="U5" s="2"/>
      <c r="V5" s="2"/>
      <c r="W5" s="7"/>
      <c r="AA5" s="2" t="s">
        <v>370</v>
      </c>
      <c r="AB5" s="2">
        <v>13</v>
      </c>
      <c r="AC5" s="2">
        <v>11</v>
      </c>
      <c r="AD5" s="2">
        <v>11</v>
      </c>
      <c r="AE5" s="2">
        <v>0</v>
      </c>
      <c r="AF5" s="2">
        <v>13</v>
      </c>
      <c r="AG5" s="2">
        <v>12</v>
      </c>
      <c r="AH5" s="7">
        <v>10</v>
      </c>
      <c r="AI5" s="119">
        <f t="shared" si="0"/>
        <v>0.83333333333333337</v>
      </c>
      <c r="AJ5" s="2" t="s">
        <v>370</v>
      </c>
      <c r="AK5" s="7" t="s">
        <v>302</v>
      </c>
      <c r="AL5" s="7" t="s">
        <v>302</v>
      </c>
      <c r="AM5" s="2" t="s">
        <v>303</v>
      </c>
      <c r="AN5" s="2" t="s">
        <v>302</v>
      </c>
      <c r="AO5" s="2" t="s">
        <v>370</v>
      </c>
      <c r="AP5" s="2" t="s">
        <v>369</v>
      </c>
      <c r="AQ5" s="2" t="s">
        <v>332</v>
      </c>
      <c r="AR5" s="2" t="s">
        <v>302</v>
      </c>
      <c r="AS5" s="2" t="s">
        <v>372</v>
      </c>
      <c r="AT5" s="2" t="s">
        <v>370</v>
      </c>
    </row>
    <row r="6" spans="1:52" ht="22" customHeight="1">
      <c r="A6" s="3"/>
      <c r="B6" s="3"/>
      <c r="C6" s="43" t="s">
        <v>275</v>
      </c>
      <c r="D6" s="37"/>
      <c r="E6" s="126" t="s">
        <v>377</v>
      </c>
      <c r="F6" s="124" t="s">
        <v>346</v>
      </c>
      <c r="G6" s="2"/>
      <c r="H6" s="2"/>
      <c r="I6" s="2"/>
      <c r="J6" s="2">
        <v>-1</v>
      </c>
      <c r="K6" s="2"/>
      <c r="M6" s="2">
        <v>-1</v>
      </c>
      <c r="N6" s="2">
        <v>-1</v>
      </c>
      <c r="O6" s="2">
        <v>-1</v>
      </c>
      <c r="P6" s="2">
        <v>-1</v>
      </c>
      <c r="Q6" s="2">
        <v>-1</v>
      </c>
      <c r="R6" s="2">
        <v>-1</v>
      </c>
      <c r="S6" s="2" t="s">
        <v>341</v>
      </c>
      <c r="T6" s="2"/>
      <c r="U6" s="2">
        <v>-1</v>
      </c>
      <c r="V6" s="2">
        <v>-1</v>
      </c>
      <c r="W6" s="7"/>
      <c r="X6" s="2">
        <v>-1</v>
      </c>
      <c r="Y6" s="2">
        <v>-1</v>
      </c>
      <c r="Z6" s="2">
        <v>-1</v>
      </c>
      <c r="AA6" s="2" t="s">
        <v>377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7">
        <v>0</v>
      </c>
      <c r="AI6" s="119">
        <f t="shared" si="0"/>
        <v>0</v>
      </c>
      <c r="AJ6" s="2" t="s">
        <v>377</v>
      </c>
      <c r="AK6" s="7" t="s">
        <v>303</v>
      </c>
      <c r="AL6" s="7" t="s">
        <v>303</v>
      </c>
      <c r="AM6" s="2" t="s">
        <v>303</v>
      </c>
      <c r="AN6" s="2" t="s">
        <v>303</v>
      </c>
      <c r="AO6" s="2" t="s">
        <v>377</v>
      </c>
      <c r="AP6" s="2" t="s">
        <v>377</v>
      </c>
      <c r="AR6" s="2" t="s">
        <v>303</v>
      </c>
      <c r="AS6" s="2" t="s">
        <v>377</v>
      </c>
      <c r="AT6" s="2" t="s">
        <v>377</v>
      </c>
    </row>
    <row r="7" spans="1:52" ht="22" customHeight="1">
      <c r="A7" s="3" t="s">
        <v>229</v>
      </c>
      <c r="B7" s="3">
        <v>8</v>
      </c>
      <c r="C7" s="43" t="s">
        <v>228</v>
      </c>
      <c r="D7" s="37" t="s">
        <v>218</v>
      </c>
      <c r="E7" s="126" t="s">
        <v>377</v>
      </c>
      <c r="F7" s="124" t="s">
        <v>345</v>
      </c>
      <c r="G7" s="2"/>
      <c r="H7" s="2"/>
      <c r="I7" s="2"/>
      <c r="J7" s="2"/>
      <c r="K7" s="2"/>
      <c r="N7" s="2">
        <v>-1</v>
      </c>
      <c r="O7" s="2">
        <v>-1</v>
      </c>
      <c r="P7" s="2"/>
      <c r="Q7" s="2"/>
      <c r="R7" s="2">
        <v>-1</v>
      </c>
      <c r="S7" s="2" t="s">
        <v>342</v>
      </c>
      <c r="T7" s="2"/>
      <c r="U7" s="2"/>
      <c r="V7" s="2"/>
      <c r="W7" s="7"/>
      <c r="AA7" s="2" t="s">
        <v>393</v>
      </c>
      <c r="AB7" s="2">
        <v>12</v>
      </c>
      <c r="AC7" s="2">
        <v>12</v>
      </c>
      <c r="AD7" s="2">
        <v>10</v>
      </c>
      <c r="AE7" s="2">
        <v>14</v>
      </c>
      <c r="AF7" s="2">
        <v>13</v>
      </c>
      <c r="AG7" s="2">
        <v>12</v>
      </c>
      <c r="AH7" s="7">
        <v>7</v>
      </c>
      <c r="AI7" s="119">
        <f t="shared" si="0"/>
        <v>0.95238095238095244</v>
      </c>
      <c r="AJ7" s="2" t="s">
        <v>372</v>
      </c>
      <c r="AK7" s="7" t="s">
        <v>302</v>
      </c>
      <c r="AL7" s="7" t="s">
        <v>302</v>
      </c>
      <c r="AM7" s="2" t="s">
        <v>303</v>
      </c>
      <c r="AN7" s="2" t="s">
        <v>303</v>
      </c>
      <c r="AO7" s="2" t="s">
        <v>393</v>
      </c>
      <c r="AP7" s="2" t="s">
        <v>370</v>
      </c>
      <c r="AR7" s="2" t="s">
        <v>303</v>
      </c>
      <c r="AS7" s="2" t="s">
        <v>377</v>
      </c>
      <c r="AT7" s="2" t="s">
        <v>370</v>
      </c>
    </row>
    <row r="8" spans="1:52" ht="22" customHeight="1">
      <c r="A8" s="3" t="s">
        <v>176</v>
      </c>
      <c r="B8" s="3">
        <v>8</v>
      </c>
      <c r="C8" s="43" t="s">
        <v>175</v>
      </c>
      <c r="D8" s="37" t="s">
        <v>208</v>
      </c>
      <c r="E8" s="126" t="s">
        <v>373</v>
      </c>
      <c r="F8" s="124" t="s">
        <v>344</v>
      </c>
      <c r="G8" s="2"/>
      <c r="H8" s="2"/>
      <c r="I8" s="2"/>
      <c r="J8" s="2"/>
      <c r="K8" s="2"/>
      <c r="O8" s="2"/>
      <c r="P8" s="2"/>
      <c r="Q8" s="2"/>
      <c r="R8" s="2"/>
      <c r="S8" s="2" t="s">
        <v>342</v>
      </c>
      <c r="T8" s="2"/>
      <c r="U8" s="2"/>
      <c r="V8" s="2"/>
      <c r="W8" s="7"/>
      <c r="Z8" s="2">
        <v>-1</v>
      </c>
      <c r="AA8" s="2" t="s">
        <v>372</v>
      </c>
      <c r="AB8" s="2">
        <v>8</v>
      </c>
      <c r="AC8" s="2">
        <v>12</v>
      </c>
      <c r="AD8" s="2">
        <v>6</v>
      </c>
      <c r="AE8" s="2">
        <v>11</v>
      </c>
      <c r="AF8" s="2">
        <v>7</v>
      </c>
      <c r="AG8" s="2">
        <v>12</v>
      </c>
      <c r="AH8" s="7">
        <v>5</v>
      </c>
      <c r="AI8" s="119">
        <f t="shared" si="0"/>
        <v>0.72619047619047616</v>
      </c>
      <c r="AJ8" s="2" t="s">
        <v>393</v>
      </c>
      <c r="AK8" s="7" t="s">
        <v>302</v>
      </c>
      <c r="AL8" s="7" t="s">
        <v>302</v>
      </c>
      <c r="AM8" s="2" t="s">
        <v>302</v>
      </c>
      <c r="AN8" s="2" t="s">
        <v>302</v>
      </c>
      <c r="AO8" s="2" t="s">
        <v>372</v>
      </c>
      <c r="AP8" s="2" t="s">
        <v>370</v>
      </c>
      <c r="AQ8" s="2" t="s">
        <v>302</v>
      </c>
      <c r="AR8" s="2" t="s">
        <v>302</v>
      </c>
      <c r="AS8" s="2" t="s">
        <v>372</v>
      </c>
      <c r="AT8" s="2" t="s">
        <v>372</v>
      </c>
    </row>
    <row r="9" spans="1:52" ht="22" customHeight="1">
      <c r="A9" s="6" t="s">
        <v>231</v>
      </c>
      <c r="B9" s="3"/>
      <c r="C9" s="43" t="s">
        <v>230</v>
      </c>
      <c r="D9" s="37" t="s">
        <v>327</v>
      </c>
      <c r="E9" s="126" t="s">
        <v>377</v>
      </c>
      <c r="F9" s="124" t="s">
        <v>344</v>
      </c>
      <c r="G9" s="2"/>
      <c r="H9" s="2"/>
      <c r="I9" s="2"/>
      <c r="J9" s="2"/>
      <c r="K9" s="2"/>
      <c r="N9" s="2">
        <v>-1</v>
      </c>
      <c r="O9" s="2"/>
      <c r="P9" s="2"/>
      <c r="Q9" s="2"/>
      <c r="R9" s="2">
        <v>-1</v>
      </c>
      <c r="S9" s="2"/>
      <c r="T9" s="2"/>
      <c r="U9" s="2">
        <v>-1</v>
      </c>
      <c r="V9" s="2">
        <v>-1</v>
      </c>
      <c r="W9" s="7"/>
      <c r="X9" s="2">
        <v>-1</v>
      </c>
      <c r="Y9" s="2">
        <v>-1</v>
      </c>
      <c r="Z9" s="2">
        <v>-1</v>
      </c>
      <c r="AA9" s="2" t="s">
        <v>377</v>
      </c>
      <c r="AB9" s="2">
        <v>13</v>
      </c>
      <c r="AC9" s="2">
        <v>12</v>
      </c>
      <c r="AD9" s="2">
        <v>9</v>
      </c>
      <c r="AE9" s="2">
        <v>11</v>
      </c>
      <c r="AF9" s="2">
        <v>0</v>
      </c>
      <c r="AG9" s="2">
        <v>0</v>
      </c>
      <c r="AH9" s="7">
        <v>0</v>
      </c>
      <c r="AI9" s="119">
        <f t="shared" si="0"/>
        <v>0.5357142857142857</v>
      </c>
      <c r="AJ9" s="2" t="s">
        <v>377</v>
      </c>
      <c r="AK9" s="7" t="s">
        <v>302</v>
      </c>
      <c r="AL9" s="7" t="s">
        <v>303</v>
      </c>
      <c r="AM9" s="2" t="s">
        <v>303</v>
      </c>
      <c r="AN9" s="2" t="s">
        <v>302</v>
      </c>
      <c r="AO9" s="2" t="s">
        <v>393</v>
      </c>
      <c r="AP9" s="2" t="s">
        <v>377</v>
      </c>
      <c r="AR9" s="2" t="s">
        <v>303</v>
      </c>
      <c r="AS9" s="2" t="s">
        <v>377</v>
      </c>
      <c r="AT9" s="2" t="s">
        <v>377</v>
      </c>
    </row>
    <row r="10" spans="1:52" ht="22" customHeight="1">
      <c r="A10" s="3" t="s">
        <v>177</v>
      </c>
      <c r="B10" s="3">
        <v>10</v>
      </c>
      <c r="C10" s="43" t="s">
        <v>274</v>
      </c>
      <c r="D10" s="37" t="s">
        <v>209</v>
      </c>
      <c r="E10" s="126" t="s">
        <v>415</v>
      </c>
      <c r="F10" s="124" t="s">
        <v>344</v>
      </c>
      <c r="G10" s="2"/>
      <c r="H10" s="2"/>
      <c r="I10" s="2"/>
      <c r="J10" s="2"/>
      <c r="K10" s="2"/>
      <c r="O10" s="2"/>
      <c r="P10" s="2"/>
      <c r="Q10" s="2">
        <v>-1</v>
      </c>
      <c r="R10" s="2"/>
      <c r="S10" s="2"/>
      <c r="T10" s="2"/>
      <c r="U10" s="2">
        <v>-1</v>
      </c>
      <c r="V10" s="2"/>
      <c r="W10" s="7"/>
      <c r="AA10" s="2" t="s">
        <v>372</v>
      </c>
      <c r="AB10" s="2">
        <v>13</v>
      </c>
      <c r="AC10" s="2">
        <v>12</v>
      </c>
      <c r="AD10" s="2">
        <v>12</v>
      </c>
      <c r="AE10" s="2">
        <v>4</v>
      </c>
      <c r="AF10" s="2">
        <v>13</v>
      </c>
      <c r="AG10" s="2">
        <v>12</v>
      </c>
      <c r="AH10" s="7">
        <v>10</v>
      </c>
      <c r="AI10" s="119">
        <f t="shared" si="0"/>
        <v>0.90476190476190477</v>
      </c>
      <c r="AJ10" s="2" t="s">
        <v>372</v>
      </c>
      <c r="AK10" s="7" t="s">
        <v>303</v>
      </c>
      <c r="AL10" s="7" t="s">
        <v>302</v>
      </c>
      <c r="AM10" s="2" t="s">
        <v>302</v>
      </c>
      <c r="AN10" s="2" t="s">
        <v>302</v>
      </c>
      <c r="AO10" s="2" t="s">
        <v>378</v>
      </c>
      <c r="AP10" s="2" t="s">
        <v>373</v>
      </c>
      <c r="AQ10" s="2" t="s">
        <v>302</v>
      </c>
      <c r="AR10" s="2" t="s">
        <v>302</v>
      </c>
      <c r="AS10" s="2" t="s">
        <v>372</v>
      </c>
      <c r="AT10" s="2" t="s">
        <v>372</v>
      </c>
    </row>
    <row r="11" spans="1:52" ht="22" customHeight="1">
      <c r="A11" s="3" t="s">
        <v>178</v>
      </c>
      <c r="B11" s="3">
        <v>11</v>
      </c>
      <c r="C11" s="43" t="s">
        <v>353</v>
      </c>
      <c r="D11" s="37" t="s">
        <v>210</v>
      </c>
      <c r="E11" s="126" t="s">
        <v>377</v>
      </c>
      <c r="F11" s="124" t="s">
        <v>347</v>
      </c>
      <c r="G11" s="2"/>
      <c r="H11" s="2"/>
      <c r="I11" s="2"/>
      <c r="J11" s="2">
        <v>-1</v>
      </c>
      <c r="K11" s="2"/>
      <c r="M11" s="2">
        <v>-1</v>
      </c>
      <c r="N11" s="2">
        <v>-1</v>
      </c>
      <c r="O11" s="2">
        <v>-1</v>
      </c>
      <c r="P11" s="2">
        <v>-1</v>
      </c>
      <c r="Q11" s="2">
        <v>-1</v>
      </c>
      <c r="R11" s="2">
        <v>-1</v>
      </c>
      <c r="S11" s="2"/>
      <c r="T11" s="2"/>
      <c r="U11" s="2">
        <v>-1</v>
      </c>
      <c r="V11" s="2">
        <v>-1</v>
      </c>
      <c r="W11" s="7"/>
      <c r="X11" s="2">
        <v>-1</v>
      </c>
      <c r="Y11" s="2">
        <v>-1</v>
      </c>
      <c r="Z11" s="2">
        <v>-1</v>
      </c>
      <c r="AA11" s="2" t="s">
        <v>377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7">
        <v>0</v>
      </c>
      <c r="AI11" s="119">
        <f t="shared" si="0"/>
        <v>0</v>
      </c>
      <c r="AJ11" s="2" t="s">
        <v>377</v>
      </c>
      <c r="AK11" s="7" t="s">
        <v>303</v>
      </c>
      <c r="AL11" s="7" t="s">
        <v>303</v>
      </c>
      <c r="AM11" s="2" t="s">
        <v>303</v>
      </c>
      <c r="AN11" s="2" t="s">
        <v>303</v>
      </c>
      <c r="AO11" s="2" t="s">
        <v>377</v>
      </c>
      <c r="AP11" s="2" t="s">
        <v>377</v>
      </c>
      <c r="AR11" s="2" t="s">
        <v>303</v>
      </c>
      <c r="AS11" s="2" t="s">
        <v>377</v>
      </c>
      <c r="AT11" s="2" t="s">
        <v>377</v>
      </c>
    </row>
    <row r="12" spans="1:52" ht="22" customHeight="1">
      <c r="A12" s="3" t="s">
        <v>180</v>
      </c>
      <c r="B12" s="3">
        <v>12</v>
      </c>
      <c r="C12" s="43" t="s">
        <v>179</v>
      </c>
      <c r="D12" s="37" t="s">
        <v>211</v>
      </c>
      <c r="E12" s="126" t="s">
        <v>371</v>
      </c>
      <c r="F12" s="124" t="s">
        <v>344</v>
      </c>
      <c r="G12" s="2"/>
      <c r="H12" s="2">
        <v>-1</v>
      </c>
      <c r="I12" s="2"/>
      <c r="J12" s="2"/>
      <c r="K12" s="2"/>
      <c r="M12" s="2">
        <v>-1</v>
      </c>
      <c r="O12" s="2"/>
      <c r="P12" s="2"/>
      <c r="Q12" s="2"/>
      <c r="R12" s="2"/>
      <c r="S12" s="2"/>
      <c r="T12" s="2"/>
      <c r="U12" s="2"/>
      <c r="V12" s="2">
        <v>-1</v>
      </c>
      <c r="W12" s="7"/>
      <c r="AA12" s="2" t="s">
        <v>370</v>
      </c>
      <c r="AB12" s="2">
        <v>13</v>
      </c>
      <c r="AC12" s="2">
        <v>0</v>
      </c>
      <c r="AD12" s="2">
        <v>12</v>
      </c>
      <c r="AE12" s="2">
        <v>11</v>
      </c>
      <c r="AF12" s="2">
        <v>13</v>
      </c>
      <c r="AG12" s="2">
        <v>0</v>
      </c>
      <c r="AH12" s="7">
        <v>9</v>
      </c>
      <c r="AI12" s="119">
        <f t="shared" si="0"/>
        <v>0.69047619047619058</v>
      </c>
      <c r="AJ12" s="2" t="s">
        <v>393</v>
      </c>
      <c r="AK12" s="7" t="s">
        <v>302</v>
      </c>
      <c r="AL12" s="7" t="s">
        <v>303</v>
      </c>
      <c r="AM12" s="2" t="s">
        <v>302</v>
      </c>
      <c r="AN12" s="2" t="s">
        <v>302</v>
      </c>
      <c r="AO12" s="2" t="s">
        <v>370</v>
      </c>
      <c r="AP12" s="2" t="s">
        <v>370</v>
      </c>
      <c r="AQ12" s="2" t="s">
        <v>302</v>
      </c>
      <c r="AR12" s="2" t="s">
        <v>302</v>
      </c>
      <c r="AS12" s="2" t="s">
        <v>371</v>
      </c>
      <c r="AT12" s="2" t="s">
        <v>372</v>
      </c>
    </row>
    <row r="13" spans="1:52" ht="22" customHeight="1">
      <c r="A13" s="3" t="s">
        <v>181</v>
      </c>
      <c r="B13" s="3">
        <v>13</v>
      </c>
      <c r="C13" s="43" t="s">
        <v>354</v>
      </c>
      <c r="D13" s="37" t="s">
        <v>212</v>
      </c>
      <c r="E13" s="126" t="s">
        <v>373</v>
      </c>
      <c r="F13" s="124" t="s">
        <v>344</v>
      </c>
      <c r="G13" s="2"/>
      <c r="H13" s="2"/>
      <c r="I13" s="2"/>
      <c r="J13" s="2"/>
      <c r="K13" s="2"/>
      <c r="O13" s="2"/>
      <c r="P13" s="2"/>
      <c r="Q13" s="2"/>
      <c r="R13" s="2"/>
      <c r="S13" s="2"/>
      <c r="T13" s="2"/>
      <c r="U13" s="2">
        <v>-1</v>
      </c>
      <c r="V13" s="2"/>
      <c r="W13" s="7"/>
      <c r="AA13" s="2" t="s">
        <v>372</v>
      </c>
      <c r="AB13" s="2">
        <v>13</v>
      </c>
      <c r="AC13" s="2">
        <v>12</v>
      </c>
      <c r="AD13" s="2">
        <v>12</v>
      </c>
      <c r="AE13" s="2">
        <v>14</v>
      </c>
      <c r="AF13" s="2">
        <v>13</v>
      </c>
      <c r="AG13" s="2">
        <v>12</v>
      </c>
      <c r="AH13" s="7">
        <v>12</v>
      </c>
      <c r="AI13" s="119">
        <f t="shared" si="0"/>
        <v>1.0476190476190477</v>
      </c>
      <c r="AJ13" s="2" t="s">
        <v>372</v>
      </c>
      <c r="AK13" s="7" t="s">
        <v>302</v>
      </c>
      <c r="AL13" s="7" t="s">
        <v>302</v>
      </c>
      <c r="AM13" s="2" t="s">
        <v>302</v>
      </c>
      <c r="AN13" s="2" t="s">
        <v>302</v>
      </c>
      <c r="AO13" s="2" t="s">
        <v>372</v>
      </c>
      <c r="AP13" s="2" t="s">
        <v>370</v>
      </c>
      <c r="AQ13" s="2" t="s">
        <v>302</v>
      </c>
      <c r="AR13" s="2" t="s">
        <v>302</v>
      </c>
      <c r="AS13" s="2" t="s">
        <v>372</v>
      </c>
      <c r="AT13" s="2" t="s">
        <v>370</v>
      </c>
    </row>
    <row r="14" spans="1:52" ht="22" customHeight="1">
      <c r="A14" s="3" t="s">
        <v>183</v>
      </c>
      <c r="B14" s="3">
        <v>14</v>
      </c>
      <c r="C14" s="43" t="s">
        <v>182</v>
      </c>
      <c r="D14" s="37" t="s">
        <v>224</v>
      </c>
      <c r="E14" s="126" t="s">
        <v>428</v>
      </c>
      <c r="F14" s="124" t="s">
        <v>344</v>
      </c>
      <c r="G14" s="2"/>
      <c r="H14" s="2">
        <v>-1</v>
      </c>
      <c r="I14" s="2"/>
      <c r="J14" s="2"/>
      <c r="K14" s="2"/>
      <c r="O14" s="2"/>
      <c r="P14" s="2"/>
      <c r="Q14" s="2"/>
      <c r="R14" s="2"/>
      <c r="S14" s="2"/>
      <c r="T14" s="2"/>
      <c r="U14" s="2"/>
      <c r="V14" s="2">
        <v>-1</v>
      </c>
      <c r="W14" s="7"/>
      <c r="AA14" s="2" t="s">
        <v>370</v>
      </c>
      <c r="AB14" s="2">
        <v>7</v>
      </c>
      <c r="AC14" s="2">
        <v>12</v>
      </c>
      <c r="AD14" s="2">
        <v>11</v>
      </c>
      <c r="AE14" s="2">
        <v>14</v>
      </c>
      <c r="AF14" s="2">
        <v>10</v>
      </c>
      <c r="AG14" s="2">
        <v>0</v>
      </c>
      <c r="AH14" s="7">
        <v>10</v>
      </c>
      <c r="AI14" s="119">
        <f t="shared" si="0"/>
        <v>0.76190476190476186</v>
      </c>
      <c r="AJ14" s="2" t="s">
        <v>393</v>
      </c>
      <c r="AK14" s="7" t="s">
        <v>302</v>
      </c>
      <c r="AL14" s="7" t="s">
        <v>302</v>
      </c>
      <c r="AM14" s="2" t="s">
        <v>303</v>
      </c>
      <c r="AN14" s="2" t="s">
        <v>302</v>
      </c>
      <c r="AO14" s="2" t="s">
        <v>370</v>
      </c>
      <c r="AP14" s="2" t="s">
        <v>373</v>
      </c>
      <c r="AR14" s="2" t="s">
        <v>302</v>
      </c>
      <c r="AS14" s="2" t="s">
        <v>428</v>
      </c>
      <c r="AT14" s="2" t="s">
        <v>393</v>
      </c>
    </row>
    <row r="15" spans="1:52" ht="22" customHeight="1">
      <c r="A15" s="3" t="s">
        <v>184</v>
      </c>
      <c r="B15" s="3">
        <v>15</v>
      </c>
      <c r="C15" s="43" t="s">
        <v>355</v>
      </c>
      <c r="D15" s="37" t="s">
        <v>213</v>
      </c>
      <c r="E15" s="126" t="s">
        <v>415</v>
      </c>
      <c r="F15" s="124" t="s">
        <v>348</v>
      </c>
      <c r="G15" s="2"/>
      <c r="H15" s="2"/>
      <c r="I15" s="2"/>
      <c r="J15" s="2"/>
      <c r="K15" s="2"/>
      <c r="O15" s="2"/>
      <c r="P15" s="2"/>
      <c r="Q15" s="2"/>
      <c r="R15" s="2"/>
      <c r="S15" s="2"/>
      <c r="T15" s="2"/>
      <c r="U15" s="2"/>
      <c r="V15" s="2"/>
      <c r="W15" s="7"/>
      <c r="AA15" s="2" t="s">
        <v>372</v>
      </c>
      <c r="AB15" s="2">
        <v>12</v>
      </c>
      <c r="AC15" s="2">
        <v>12</v>
      </c>
      <c r="AD15" s="2">
        <v>11</v>
      </c>
      <c r="AE15" s="2">
        <v>14</v>
      </c>
      <c r="AF15" s="2">
        <v>13</v>
      </c>
      <c r="AG15" s="2">
        <v>12</v>
      </c>
      <c r="AH15" s="7">
        <v>11</v>
      </c>
      <c r="AI15" s="119">
        <f t="shared" si="0"/>
        <v>1.0119047619047619</v>
      </c>
      <c r="AJ15" s="2" t="s">
        <v>372</v>
      </c>
      <c r="AK15" s="7" t="s">
        <v>302</v>
      </c>
      <c r="AL15" s="7" t="s">
        <v>302</v>
      </c>
      <c r="AM15" s="2" t="s">
        <v>302</v>
      </c>
      <c r="AN15" s="2" t="s">
        <v>302</v>
      </c>
      <c r="AO15" s="2" t="s">
        <v>372</v>
      </c>
      <c r="AP15" s="2" t="s">
        <v>371</v>
      </c>
      <c r="AR15" s="2" t="s">
        <v>302</v>
      </c>
      <c r="AS15" s="2" t="s">
        <v>372</v>
      </c>
      <c r="AT15" s="2" t="s">
        <v>370</v>
      </c>
    </row>
    <row r="16" spans="1:52" ht="22" customHeight="1">
      <c r="A16" s="3" t="s">
        <v>185</v>
      </c>
      <c r="B16" s="3">
        <v>16</v>
      </c>
      <c r="C16" s="43" t="s">
        <v>272</v>
      </c>
      <c r="D16" s="37" t="s">
        <v>214</v>
      </c>
      <c r="E16" s="126" t="s">
        <v>415</v>
      </c>
      <c r="F16" s="124" t="s">
        <v>344</v>
      </c>
      <c r="G16" s="2"/>
      <c r="H16" s="2"/>
      <c r="I16" s="2"/>
      <c r="J16" s="2"/>
      <c r="K16" s="2"/>
      <c r="M16" s="2">
        <v>-1</v>
      </c>
      <c r="O16" s="2"/>
      <c r="P16" s="2"/>
      <c r="Q16" s="2"/>
      <c r="R16" s="2"/>
      <c r="S16" s="2"/>
      <c r="T16" s="2"/>
      <c r="U16" s="2"/>
      <c r="V16" s="2"/>
      <c r="W16" s="7"/>
      <c r="AA16" s="2" t="s">
        <v>372</v>
      </c>
      <c r="AB16" s="2">
        <v>13</v>
      </c>
      <c r="AC16" s="2">
        <v>0</v>
      </c>
      <c r="AD16" s="2">
        <v>10</v>
      </c>
      <c r="AE16" s="2">
        <v>6</v>
      </c>
      <c r="AF16" s="2">
        <v>13</v>
      </c>
      <c r="AG16" s="2">
        <v>7</v>
      </c>
      <c r="AH16" s="7">
        <v>11</v>
      </c>
      <c r="AI16" s="119">
        <f t="shared" si="0"/>
        <v>0.7142857142857143</v>
      </c>
      <c r="AJ16" s="2" t="s">
        <v>393</v>
      </c>
      <c r="AK16" s="7" t="s">
        <v>302</v>
      </c>
      <c r="AL16" s="7" t="s">
        <v>302</v>
      </c>
      <c r="AM16" s="2" t="s">
        <v>302</v>
      </c>
      <c r="AN16" s="2" t="s">
        <v>302</v>
      </c>
      <c r="AO16" s="2" t="s">
        <v>372</v>
      </c>
      <c r="AP16" s="2" t="s">
        <v>372</v>
      </c>
      <c r="AQ16" s="2" t="s">
        <v>302</v>
      </c>
      <c r="AR16" s="2" t="s">
        <v>302</v>
      </c>
      <c r="AS16" s="2" t="s">
        <v>372</v>
      </c>
      <c r="AT16" s="2" t="s">
        <v>370</v>
      </c>
    </row>
    <row r="17" spans="1:46" ht="22" customHeight="1">
      <c r="A17" s="3" t="s">
        <v>186</v>
      </c>
      <c r="B17" s="3">
        <v>17</v>
      </c>
      <c r="C17" s="43" t="s">
        <v>356</v>
      </c>
      <c r="D17" s="37" t="s">
        <v>215</v>
      </c>
      <c r="E17" s="126" t="s">
        <v>373</v>
      </c>
      <c r="F17" s="124" t="s">
        <v>344</v>
      </c>
      <c r="G17" s="2"/>
      <c r="H17" s="2"/>
      <c r="I17" s="2"/>
      <c r="J17" s="2"/>
      <c r="K17" s="2"/>
      <c r="O17" s="2"/>
      <c r="P17" s="2"/>
      <c r="Q17" s="2">
        <v>-1</v>
      </c>
      <c r="R17" s="2"/>
      <c r="S17" s="2"/>
      <c r="T17" s="2"/>
      <c r="U17" s="2"/>
      <c r="V17" s="2"/>
      <c r="W17" s="7"/>
      <c r="AA17" s="2" t="s">
        <v>372</v>
      </c>
      <c r="AB17" s="2">
        <v>13</v>
      </c>
      <c r="AC17" s="2">
        <v>12</v>
      </c>
      <c r="AD17" s="2">
        <v>11</v>
      </c>
      <c r="AE17" s="2">
        <v>14</v>
      </c>
      <c r="AF17" s="2">
        <v>13</v>
      </c>
      <c r="AG17" s="2">
        <v>12</v>
      </c>
      <c r="AH17" s="7">
        <v>10</v>
      </c>
      <c r="AI17" s="119">
        <f t="shared" si="0"/>
        <v>1.0119047619047619</v>
      </c>
      <c r="AJ17" s="2" t="s">
        <v>372</v>
      </c>
      <c r="AK17" s="7" t="s">
        <v>302</v>
      </c>
      <c r="AL17" s="7" t="s">
        <v>302</v>
      </c>
      <c r="AM17" s="2" t="s">
        <v>303</v>
      </c>
      <c r="AN17" s="2" t="s">
        <v>302</v>
      </c>
      <c r="AO17" s="2" t="s">
        <v>370</v>
      </c>
      <c r="AP17" s="2" t="s">
        <v>372</v>
      </c>
      <c r="AQ17" s="2" t="s">
        <v>302</v>
      </c>
      <c r="AR17" s="2" t="s">
        <v>302</v>
      </c>
      <c r="AS17" s="2" t="s">
        <v>370</v>
      </c>
      <c r="AT17" s="2" t="s">
        <v>370</v>
      </c>
    </row>
    <row r="18" spans="1:46" ht="22" customHeight="1">
      <c r="A18" s="3" t="s">
        <v>187</v>
      </c>
      <c r="B18" s="3">
        <v>18</v>
      </c>
      <c r="C18" s="43" t="s">
        <v>357</v>
      </c>
      <c r="D18" s="37" t="s">
        <v>216</v>
      </c>
      <c r="E18" s="126" t="s">
        <v>406</v>
      </c>
      <c r="F18" s="124" t="s">
        <v>344</v>
      </c>
      <c r="G18" s="2"/>
      <c r="H18" s="2"/>
      <c r="I18" s="2"/>
      <c r="J18" s="2"/>
      <c r="K18" s="2"/>
      <c r="O18" s="2"/>
      <c r="P18" s="2"/>
      <c r="Q18" s="2"/>
      <c r="R18" s="2"/>
      <c r="S18" s="2"/>
      <c r="T18" s="2"/>
      <c r="U18" s="2"/>
      <c r="V18" s="2"/>
      <c r="W18" s="7"/>
      <c r="AA18" s="2" t="s">
        <v>372</v>
      </c>
      <c r="AB18" s="2">
        <v>11</v>
      </c>
      <c r="AC18" s="2">
        <v>10</v>
      </c>
      <c r="AD18" s="2">
        <v>11</v>
      </c>
      <c r="AE18" s="2">
        <v>13</v>
      </c>
      <c r="AF18" s="2">
        <v>13</v>
      </c>
      <c r="AG18" s="2">
        <v>11</v>
      </c>
      <c r="AH18" s="7">
        <v>10</v>
      </c>
      <c r="AI18" s="119">
        <f t="shared" si="0"/>
        <v>0.94047619047619058</v>
      </c>
      <c r="AJ18" s="2" t="s">
        <v>372</v>
      </c>
      <c r="AK18" s="7" t="s">
        <v>302</v>
      </c>
      <c r="AL18" s="7" t="s">
        <v>302</v>
      </c>
      <c r="AM18" s="2" t="s">
        <v>302</v>
      </c>
      <c r="AN18" s="2" t="s">
        <v>302</v>
      </c>
      <c r="AO18" s="2" t="s">
        <v>372</v>
      </c>
      <c r="AP18" s="2" t="s">
        <v>370</v>
      </c>
      <c r="AQ18" s="2" t="s">
        <v>302</v>
      </c>
      <c r="AR18" s="2" t="s">
        <v>302</v>
      </c>
      <c r="AS18" s="2" t="s">
        <v>372</v>
      </c>
      <c r="AT18" s="2" t="s">
        <v>372</v>
      </c>
    </row>
    <row r="19" spans="1:46" ht="22" customHeight="1">
      <c r="A19" s="3" t="s">
        <v>188</v>
      </c>
      <c r="B19" s="3">
        <v>19</v>
      </c>
      <c r="C19" s="43" t="s">
        <v>358</v>
      </c>
      <c r="D19" s="37" t="s">
        <v>217</v>
      </c>
      <c r="E19" s="126" t="s">
        <v>377</v>
      </c>
      <c r="F19" s="124" t="s">
        <v>351</v>
      </c>
      <c r="G19" s="2"/>
      <c r="H19" s="2"/>
      <c r="I19" s="2"/>
      <c r="J19" s="2"/>
      <c r="K19" s="2"/>
      <c r="N19" s="2">
        <v>-1</v>
      </c>
      <c r="O19" s="2"/>
      <c r="P19" s="2">
        <v>-1</v>
      </c>
      <c r="Q19" s="2">
        <v>-1</v>
      </c>
      <c r="R19" s="2">
        <v>-1</v>
      </c>
      <c r="S19" s="2"/>
      <c r="T19" s="2"/>
      <c r="U19" s="2">
        <v>-1</v>
      </c>
      <c r="V19" s="2">
        <v>-1</v>
      </c>
      <c r="W19" s="7"/>
      <c r="X19" s="2">
        <v>-1</v>
      </c>
      <c r="Y19" s="2">
        <v>-1</v>
      </c>
      <c r="Z19" s="2">
        <v>-1</v>
      </c>
      <c r="AA19" s="2" t="s">
        <v>377</v>
      </c>
      <c r="AB19" s="2">
        <v>13</v>
      </c>
      <c r="AC19" s="2">
        <v>12</v>
      </c>
      <c r="AD19" s="2">
        <v>0</v>
      </c>
      <c r="AE19" s="2">
        <v>0</v>
      </c>
      <c r="AF19" s="2">
        <v>0</v>
      </c>
      <c r="AG19" s="2">
        <v>0</v>
      </c>
      <c r="AH19" s="7">
        <v>0</v>
      </c>
      <c r="AI19" s="119">
        <f t="shared" si="0"/>
        <v>0.29761904761904762</v>
      </c>
      <c r="AJ19" s="2" t="s">
        <v>377</v>
      </c>
      <c r="AK19" s="7" t="s">
        <v>302</v>
      </c>
      <c r="AL19" s="7" t="s">
        <v>303</v>
      </c>
      <c r="AM19" s="2" t="s">
        <v>303</v>
      </c>
      <c r="AN19" s="2" t="s">
        <v>303</v>
      </c>
      <c r="AO19" s="2" t="s">
        <v>378</v>
      </c>
      <c r="AP19" s="2" t="s">
        <v>377</v>
      </c>
      <c r="AR19" s="2" t="s">
        <v>303</v>
      </c>
      <c r="AS19" s="2" t="s">
        <v>377</v>
      </c>
      <c r="AT19" s="2" t="s">
        <v>377</v>
      </c>
    </row>
    <row r="20" spans="1:46" ht="22" customHeight="1">
      <c r="A20" s="3" t="s">
        <v>189</v>
      </c>
      <c r="B20" s="3">
        <v>21</v>
      </c>
      <c r="C20" s="43" t="s">
        <v>359</v>
      </c>
      <c r="D20" s="37" t="s">
        <v>233</v>
      </c>
      <c r="E20" s="126" t="s">
        <v>422</v>
      </c>
      <c r="F20" s="124" t="s">
        <v>344</v>
      </c>
      <c r="G20" s="2"/>
      <c r="H20" s="2"/>
      <c r="I20" s="2"/>
      <c r="J20" s="2"/>
      <c r="K20" s="2"/>
      <c r="N20" s="2">
        <v>-1</v>
      </c>
      <c r="O20" s="2">
        <v>-1</v>
      </c>
      <c r="P20" s="2">
        <v>-1</v>
      </c>
      <c r="Q20" s="2">
        <v>-1</v>
      </c>
      <c r="R20" s="2">
        <v>-1</v>
      </c>
      <c r="S20" s="2"/>
      <c r="T20" s="2"/>
      <c r="U20" s="2">
        <v>-1</v>
      </c>
      <c r="V20" s="2">
        <v>-1</v>
      </c>
      <c r="W20" s="7"/>
      <c r="X20" s="2">
        <v>-1</v>
      </c>
      <c r="Y20" s="2">
        <v>-1</v>
      </c>
      <c r="Z20" s="2">
        <v>-1</v>
      </c>
      <c r="AA20" s="2" t="s">
        <v>422</v>
      </c>
      <c r="AB20" s="2">
        <v>13</v>
      </c>
      <c r="AC20" s="2">
        <v>10</v>
      </c>
      <c r="AD20" s="2">
        <v>11</v>
      </c>
      <c r="AE20" s="2">
        <v>0</v>
      </c>
      <c r="AF20" s="2">
        <v>0</v>
      </c>
      <c r="AG20" s="2">
        <v>0</v>
      </c>
      <c r="AH20" s="7">
        <v>0</v>
      </c>
      <c r="AI20" s="119">
        <f t="shared" si="0"/>
        <v>0.40476190476190471</v>
      </c>
      <c r="AJ20" s="2" t="s">
        <v>377</v>
      </c>
      <c r="AK20" s="7" t="s">
        <v>302</v>
      </c>
      <c r="AL20" s="7" t="s">
        <v>303</v>
      </c>
      <c r="AM20" s="2" t="s">
        <v>302</v>
      </c>
      <c r="AN20" s="2" t="s">
        <v>303</v>
      </c>
      <c r="AO20" s="2" t="s">
        <v>393</v>
      </c>
      <c r="AP20" s="2" t="s">
        <v>376</v>
      </c>
      <c r="AR20" s="2" t="s">
        <v>303</v>
      </c>
      <c r="AS20" s="2" t="s">
        <v>372</v>
      </c>
      <c r="AT20" s="2" t="s">
        <v>372</v>
      </c>
    </row>
    <row r="21" spans="1:46" ht="22" customHeight="1">
      <c r="A21" s="3" t="s">
        <v>174</v>
      </c>
      <c r="B21" s="3">
        <v>7</v>
      </c>
      <c r="C21" s="44" t="s">
        <v>278</v>
      </c>
      <c r="D21" s="37" t="s">
        <v>207</v>
      </c>
      <c r="E21" s="126" t="s">
        <v>425</v>
      </c>
      <c r="F21" s="124" t="s">
        <v>345</v>
      </c>
      <c r="G21" s="2"/>
      <c r="H21" s="2"/>
      <c r="I21" s="2"/>
      <c r="J21" s="2"/>
      <c r="K21" s="2"/>
      <c r="M21" s="2">
        <v>-1</v>
      </c>
      <c r="N21" s="2">
        <v>-1</v>
      </c>
      <c r="O21" s="2">
        <v>-1</v>
      </c>
      <c r="P21" s="2"/>
      <c r="Q21" s="2"/>
      <c r="R21" s="2"/>
      <c r="S21" s="2"/>
      <c r="T21" s="2"/>
      <c r="U21" s="2">
        <v>-1</v>
      </c>
      <c r="V21" s="2"/>
      <c r="W21" s="7"/>
      <c r="AA21" s="2" t="s">
        <v>393</v>
      </c>
      <c r="AB21" s="2">
        <v>9</v>
      </c>
      <c r="AC21" s="2">
        <v>0</v>
      </c>
      <c r="AD21" s="2">
        <v>0</v>
      </c>
      <c r="AE21" s="2">
        <v>10</v>
      </c>
      <c r="AF21" s="2">
        <v>6</v>
      </c>
      <c r="AG21" s="2">
        <v>11</v>
      </c>
      <c r="AH21" s="7">
        <v>7</v>
      </c>
      <c r="AI21" s="119">
        <f t="shared" si="0"/>
        <v>0.51190476190476197</v>
      </c>
      <c r="AJ21" s="2" t="s">
        <v>377</v>
      </c>
      <c r="AK21" s="7" t="s">
        <v>302</v>
      </c>
      <c r="AL21" s="7" t="s">
        <v>303</v>
      </c>
      <c r="AM21" s="2" t="s">
        <v>303</v>
      </c>
      <c r="AN21" s="2" t="s">
        <v>303</v>
      </c>
      <c r="AO21" s="2" t="s">
        <v>378</v>
      </c>
      <c r="AP21" s="2" t="s">
        <v>372</v>
      </c>
      <c r="AQ21" s="2" t="s">
        <v>372</v>
      </c>
      <c r="AR21" s="2" t="s">
        <v>302</v>
      </c>
      <c r="AS21" s="2" t="s">
        <v>372</v>
      </c>
      <c r="AT21" s="2" t="s">
        <v>372</v>
      </c>
    </row>
    <row r="22" spans="1:46" ht="22" customHeight="1">
      <c r="A22" s="3" t="s">
        <v>190</v>
      </c>
      <c r="B22" s="3">
        <v>22</v>
      </c>
      <c r="C22" s="43" t="s">
        <v>360</v>
      </c>
      <c r="D22" s="37" t="s">
        <v>219</v>
      </c>
      <c r="E22" s="126" t="s">
        <v>373</v>
      </c>
      <c r="F22" s="124" t="s">
        <v>344</v>
      </c>
      <c r="G22" s="2"/>
      <c r="H22" s="2"/>
      <c r="I22" s="2"/>
      <c r="J22" s="2"/>
      <c r="K22" s="2"/>
      <c r="O22" s="2"/>
      <c r="P22" s="2">
        <v>-1</v>
      </c>
      <c r="Q22" s="2"/>
      <c r="R22" s="2"/>
      <c r="S22" s="2"/>
      <c r="T22" s="2"/>
      <c r="U22" s="2">
        <v>-1</v>
      </c>
      <c r="V22" s="2"/>
      <c r="W22" s="7"/>
      <c r="AA22" s="2" t="s">
        <v>372</v>
      </c>
      <c r="AB22" s="2">
        <v>0</v>
      </c>
      <c r="AC22" s="2">
        <v>9</v>
      </c>
      <c r="AD22" s="2">
        <v>8</v>
      </c>
      <c r="AE22" s="2">
        <v>0</v>
      </c>
      <c r="AF22" s="2">
        <v>9</v>
      </c>
      <c r="AG22" s="2">
        <v>11</v>
      </c>
      <c r="AH22" s="7">
        <v>8</v>
      </c>
      <c r="AI22" s="119">
        <f t="shared" si="0"/>
        <v>0.5357142857142857</v>
      </c>
      <c r="AJ22" s="2" t="s">
        <v>377</v>
      </c>
      <c r="AK22" s="7" t="s">
        <v>302</v>
      </c>
      <c r="AL22" s="7" t="s">
        <v>302</v>
      </c>
      <c r="AM22" s="2" t="s">
        <v>303</v>
      </c>
      <c r="AN22" s="2" t="s">
        <v>302</v>
      </c>
      <c r="AO22" s="2" t="s">
        <v>370</v>
      </c>
      <c r="AP22" s="2" t="s">
        <v>373</v>
      </c>
      <c r="AQ22" s="2" t="s">
        <v>302</v>
      </c>
      <c r="AR22" s="2" t="s">
        <v>302</v>
      </c>
      <c r="AS22" s="2" t="s">
        <v>374</v>
      </c>
      <c r="AT22" s="2" t="s">
        <v>370</v>
      </c>
    </row>
    <row r="23" spans="1:46" ht="22" customHeight="1">
      <c r="A23" s="3" t="s">
        <v>191</v>
      </c>
      <c r="B23" s="3">
        <v>24</v>
      </c>
      <c r="C23" s="43" t="s">
        <v>273</v>
      </c>
      <c r="D23" s="37" t="s">
        <v>232</v>
      </c>
      <c r="E23" s="126" t="s">
        <v>425</v>
      </c>
      <c r="F23" s="124" t="s">
        <v>349</v>
      </c>
      <c r="G23" s="2"/>
      <c r="H23" s="2">
        <v>-1</v>
      </c>
      <c r="I23" s="2"/>
      <c r="J23" s="2"/>
      <c r="K23" s="2"/>
      <c r="O23" s="2"/>
      <c r="P23" s="2"/>
      <c r="Q23" s="2">
        <v>-1</v>
      </c>
      <c r="R23" s="2">
        <v>-1</v>
      </c>
      <c r="S23" s="2"/>
      <c r="T23" s="2"/>
      <c r="U23" s="2"/>
      <c r="V23" s="2"/>
      <c r="W23" s="7"/>
      <c r="AA23" s="2" t="s">
        <v>370</v>
      </c>
      <c r="AB23" s="2">
        <v>13</v>
      </c>
      <c r="AC23" s="2">
        <v>12</v>
      </c>
      <c r="AD23" s="2">
        <v>11</v>
      </c>
      <c r="AE23" s="2">
        <v>7</v>
      </c>
      <c r="AF23" s="2">
        <v>0</v>
      </c>
      <c r="AG23" s="2">
        <v>11</v>
      </c>
      <c r="AH23" s="7">
        <v>8</v>
      </c>
      <c r="AI23" s="119">
        <f t="shared" si="0"/>
        <v>0.73809523809523814</v>
      </c>
      <c r="AJ23" s="2" t="s">
        <v>393</v>
      </c>
      <c r="AK23" s="7" t="s">
        <v>302</v>
      </c>
      <c r="AL23" s="7" t="s">
        <v>302</v>
      </c>
      <c r="AM23" s="2" t="s">
        <v>303</v>
      </c>
      <c r="AN23" s="2" t="s">
        <v>302</v>
      </c>
      <c r="AO23" s="2" t="s">
        <v>370</v>
      </c>
      <c r="AP23" s="2" t="s">
        <v>378</v>
      </c>
      <c r="AQ23" s="2" t="s">
        <v>332</v>
      </c>
      <c r="AR23" s="2" t="s">
        <v>302</v>
      </c>
      <c r="AS23" s="2" t="s">
        <v>372</v>
      </c>
      <c r="AT23" s="2" t="s">
        <v>372</v>
      </c>
    </row>
    <row r="24" spans="1:46" ht="22" customHeight="1">
      <c r="A24" s="3" t="s">
        <v>192</v>
      </c>
      <c r="B24" s="3">
        <v>25</v>
      </c>
      <c r="C24" s="43" t="s">
        <v>361</v>
      </c>
      <c r="D24" s="37" t="s">
        <v>220</v>
      </c>
      <c r="E24" s="126" t="s">
        <v>415</v>
      </c>
      <c r="F24" s="124" t="s">
        <v>344</v>
      </c>
      <c r="G24" s="2"/>
      <c r="H24" s="2"/>
      <c r="I24" s="2"/>
      <c r="J24" s="2"/>
      <c r="K24" s="2"/>
      <c r="O24" s="2"/>
      <c r="P24" s="2"/>
      <c r="Q24" s="2"/>
      <c r="R24" s="2"/>
      <c r="S24" s="2"/>
      <c r="T24" s="2"/>
      <c r="U24" s="2"/>
      <c r="V24" s="2"/>
      <c r="W24" s="7"/>
      <c r="AA24" s="2" t="s">
        <v>372</v>
      </c>
      <c r="AB24" s="2">
        <v>12</v>
      </c>
      <c r="AC24" s="2">
        <v>11</v>
      </c>
      <c r="AD24" s="2">
        <v>10</v>
      </c>
      <c r="AE24" s="2">
        <v>12</v>
      </c>
      <c r="AF24" s="2">
        <v>12</v>
      </c>
      <c r="AG24" s="2">
        <v>9</v>
      </c>
      <c r="AH24" s="7">
        <v>9</v>
      </c>
      <c r="AI24" s="119">
        <f t="shared" si="0"/>
        <v>0.89285714285714279</v>
      </c>
      <c r="AJ24" s="2" t="s">
        <v>372</v>
      </c>
      <c r="AK24" s="7" t="s">
        <v>302</v>
      </c>
      <c r="AL24" s="7" t="s">
        <v>302</v>
      </c>
      <c r="AM24" s="2" t="s">
        <v>303</v>
      </c>
      <c r="AN24" s="2" t="s">
        <v>302</v>
      </c>
      <c r="AO24" s="2" t="s">
        <v>370</v>
      </c>
      <c r="AP24" s="2" t="s">
        <v>372</v>
      </c>
      <c r="AQ24" s="2" t="s">
        <v>302</v>
      </c>
      <c r="AR24" s="2" t="s">
        <v>302</v>
      </c>
      <c r="AS24" s="2" t="s">
        <v>372</v>
      </c>
      <c r="AT24" s="2" t="s">
        <v>372</v>
      </c>
    </row>
    <row r="25" spans="1:46" ht="22" customHeight="1">
      <c r="A25" s="3" t="s">
        <v>171</v>
      </c>
      <c r="B25" s="3">
        <v>5</v>
      </c>
      <c r="C25" s="43" t="s">
        <v>362</v>
      </c>
      <c r="D25" s="37" t="s">
        <v>205</v>
      </c>
      <c r="E25" s="126" t="s">
        <v>426</v>
      </c>
      <c r="F25" s="124" t="s">
        <v>350</v>
      </c>
      <c r="G25" s="2"/>
      <c r="H25" s="2"/>
      <c r="I25" s="2"/>
      <c r="J25" s="2"/>
      <c r="K25" s="2"/>
      <c r="O25" s="2"/>
      <c r="P25" s="2"/>
      <c r="Q25" s="2"/>
      <c r="R25" s="2"/>
      <c r="S25" s="2"/>
      <c r="T25" s="2"/>
      <c r="U25" s="2"/>
      <c r="V25" s="2"/>
      <c r="W25" s="7"/>
      <c r="AA25" s="2" t="s">
        <v>372</v>
      </c>
      <c r="AB25" s="2">
        <v>13</v>
      </c>
      <c r="AC25" s="2">
        <v>11</v>
      </c>
      <c r="AD25" s="2">
        <v>12</v>
      </c>
      <c r="AE25" s="2">
        <v>14</v>
      </c>
      <c r="AF25" s="2">
        <v>13</v>
      </c>
      <c r="AG25" s="2">
        <v>12</v>
      </c>
      <c r="AH25" s="7">
        <v>12</v>
      </c>
      <c r="AI25" s="119">
        <f t="shared" si="0"/>
        <v>1.0357142857142858</v>
      </c>
      <c r="AJ25" s="2" t="s">
        <v>372</v>
      </c>
      <c r="AK25" s="7" t="s">
        <v>302</v>
      </c>
      <c r="AL25" s="7" t="s">
        <v>302</v>
      </c>
      <c r="AM25" s="2" t="s">
        <v>302</v>
      </c>
      <c r="AN25" s="2" t="s">
        <v>302</v>
      </c>
      <c r="AO25" s="2" t="s">
        <v>372</v>
      </c>
      <c r="AP25" s="2" t="s">
        <v>370</v>
      </c>
      <c r="AQ25" s="2" t="s">
        <v>332</v>
      </c>
      <c r="AR25" s="2" t="s">
        <v>302</v>
      </c>
      <c r="AS25" s="2" t="s">
        <v>372</v>
      </c>
      <c r="AT25" s="2" t="s">
        <v>372</v>
      </c>
    </row>
    <row r="26" spans="1:46" ht="22" customHeight="1">
      <c r="A26" s="3" t="s">
        <v>193</v>
      </c>
      <c r="B26" s="3">
        <v>27</v>
      </c>
      <c r="C26" s="43" t="s">
        <v>363</v>
      </c>
      <c r="D26" s="37" t="s">
        <v>221</v>
      </c>
      <c r="E26" s="126" t="s">
        <v>426</v>
      </c>
      <c r="F26" s="124" t="s">
        <v>344</v>
      </c>
      <c r="G26" s="2"/>
      <c r="H26" s="2"/>
      <c r="I26" s="2"/>
      <c r="J26" s="2"/>
      <c r="K26" s="2"/>
      <c r="O26" s="2"/>
      <c r="P26" s="2"/>
      <c r="Q26" s="2">
        <v>-1</v>
      </c>
      <c r="R26" s="2"/>
      <c r="S26" s="2"/>
      <c r="T26" s="2"/>
      <c r="U26" s="2"/>
      <c r="V26" s="2"/>
      <c r="W26" s="7"/>
      <c r="AA26" s="2" t="s">
        <v>372</v>
      </c>
      <c r="AB26" s="2">
        <v>13</v>
      </c>
      <c r="AC26" s="2">
        <v>12</v>
      </c>
      <c r="AD26" s="2">
        <v>12</v>
      </c>
      <c r="AE26" s="2">
        <v>14</v>
      </c>
      <c r="AF26" s="2">
        <v>13</v>
      </c>
      <c r="AG26" s="2">
        <v>12</v>
      </c>
      <c r="AH26" s="7">
        <v>10</v>
      </c>
      <c r="AI26" s="119">
        <f t="shared" si="0"/>
        <v>1.0238095238095239</v>
      </c>
      <c r="AJ26" s="2" t="s">
        <v>372</v>
      </c>
      <c r="AK26" s="7" t="s">
        <v>302</v>
      </c>
      <c r="AL26" s="7" t="s">
        <v>302</v>
      </c>
      <c r="AM26" s="2" t="s">
        <v>303</v>
      </c>
      <c r="AN26" s="2" t="s">
        <v>302</v>
      </c>
      <c r="AO26" s="2" t="s">
        <v>370</v>
      </c>
      <c r="AP26" s="2" t="s">
        <v>379</v>
      </c>
      <c r="AQ26" s="2" t="s">
        <v>302</v>
      </c>
      <c r="AR26" s="2" t="s">
        <v>302</v>
      </c>
      <c r="AS26" s="2" t="s">
        <v>372</v>
      </c>
      <c r="AT26" s="2" t="s">
        <v>372</v>
      </c>
    </row>
    <row r="27" spans="1:46" ht="22" customHeight="1">
      <c r="A27" s="3" t="s">
        <v>194</v>
      </c>
      <c r="B27" s="3">
        <v>28</v>
      </c>
      <c r="C27" s="43" t="s">
        <v>276</v>
      </c>
      <c r="D27" s="37" t="s">
        <v>222</v>
      </c>
      <c r="E27" s="126" t="s">
        <v>393</v>
      </c>
      <c r="F27" s="124" t="s">
        <v>344</v>
      </c>
      <c r="G27" s="2"/>
      <c r="H27" s="2"/>
      <c r="I27" s="2"/>
      <c r="J27" s="2"/>
      <c r="K27" s="2"/>
      <c r="N27" s="2">
        <v>-1</v>
      </c>
      <c r="O27" s="2"/>
      <c r="P27" s="2"/>
      <c r="Q27" s="2"/>
      <c r="R27" s="2"/>
      <c r="S27" s="2"/>
      <c r="T27" s="2"/>
      <c r="U27" s="2"/>
      <c r="V27" s="2">
        <v>-1</v>
      </c>
      <c r="W27" s="7"/>
      <c r="AA27" s="2" t="s">
        <v>370</v>
      </c>
      <c r="AB27" s="2">
        <v>11</v>
      </c>
      <c r="AC27" s="2">
        <v>2</v>
      </c>
      <c r="AD27" s="2">
        <v>3</v>
      </c>
      <c r="AE27" s="2">
        <v>8</v>
      </c>
      <c r="AF27" s="2">
        <v>11</v>
      </c>
      <c r="AG27" s="2">
        <v>0</v>
      </c>
      <c r="AH27" s="7">
        <v>6</v>
      </c>
      <c r="AI27" s="119">
        <f t="shared" si="0"/>
        <v>0.48809523809523808</v>
      </c>
      <c r="AJ27" s="2" t="s">
        <v>377</v>
      </c>
      <c r="AK27" s="7" t="s">
        <v>303</v>
      </c>
      <c r="AL27" s="7" t="s">
        <v>302</v>
      </c>
      <c r="AM27" s="2" t="s">
        <v>303</v>
      </c>
      <c r="AN27" s="2" t="s">
        <v>302</v>
      </c>
      <c r="AO27" s="2" t="s">
        <v>393</v>
      </c>
      <c r="AP27" s="2" t="s">
        <v>377</v>
      </c>
      <c r="AQ27" s="2" t="s">
        <v>302</v>
      </c>
      <c r="AR27" s="2" t="s">
        <v>303</v>
      </c>
      <c r="AS27" s="2" t="s">
        <v>377</v>
      </c>
      <c r="AT27" s="2" t="s">
        <v>372</v>
      </c>
    </row>
    <row r="28" spans="1:46" ht="22" customHeight="1">
      <c r="A28" s="3" t="s">
        <v>196</v>
      </c>
      <c r="B28" s="3">
        <v>29</v>
      </c>
      <c r="C28" s="43" t="s">
        <v>195</v>
      </c>
      <c r="D28" s="37" t="s">
        <v>223</v>
      </c>
      <c r="E28" s="126" t="s">
        <v>393</v>
      </c>
      <c r="F28" s="124" t="s">
        <v>344</v>
      </c>
      <c r="G28" s="2"/>
      <c r="H28" s="2">
        <v>-1</v>
      </c>
      <c r="I28" s="2"/>
      <c r="J28" s="2"/>
      <c r="K28" s="2"/>
      <c r="O28" s="2"/>
      <c r="P28" s="2"/>
      <c r="Q28" s="2">
        <v>-1</v>
      </c>
      <c r="R28" s="2"/>
      <c r="S28" s="2"/>
      <c r="T28" s="2"/>
      <c r="U28" s="2">
        <v>-1</v>
      </c>
      <c r="V28" s="2">
        <v>-1</v>
      </c>
      <c r="W28" s="7"/>
      <c r="AA28" s="2" t="s">
        <v>393</v>
      </c>
      <c r="AB28" s="2">
        <v>10</v>
      </c>
      <c r="AC28" s="2">
        <v>11</v>
      </c>
      <c r="AD28" s="2">
        <v>9</v>
      </c>
      <c r="AE28" s="2">
        <v>11</v>
      </c>
      <c r="AF28" s="2">
        <v>13</v>
      </c>
      <c r="AG28" s="2">
        <v>0</v>
      </c>
      <c r="AH28" s="7">
        <v>8</v>
      </c>
      <c r="AI28" s="119">
        <f t="shared" si="0"/>
        <v>0.73809523809523814</v>
      </c>
      <c r="AJ28" s="2" t="s">
        <v>393</v>
      </c>
      <c r="AK28" s="7" t="s">
        <v>303</v>
      </c>
      <c r="AL28" s="7" t="s">
        <v>302</v>
      </c>
      <c r="AM28" s="2" t="s">
        <v>302</v>
      </c>
      <c r="AN28" s="2" t="s">
        <v>302</v>
      </c>
      <c r="AO28" s="2" t="s">
        <v>370</v>
      </c>
      <c r="AP28" s="2" t="s">
        <v>393</v>
      </c>
      <c r="AQ28" s="2" t="s">
        <v>302</v>
      </c>
      <c r="AR28" s="2" t="s">
        <v>302</v>
      </c>
      <c r="AS28" s="2" t="s">
        <v>370</v>
      </c>
      <c r="AT28" s="2" t="s">
        <v>378</v>
      </c>
    </row>
    <row r="29" spans="1:46" ht="22" customHeight="1">
      <c r="A29" s="3"/>
      <c r="B29" s="3"/>
      <c r="C29" s="43"/>
      <c r="D29" s="37"/>
      <c r="F29" s="124"/>
      <c r="G29" s="2"/>
      <c r="H29" s="2"/>
      <c r="I29" s="2"/>
      <c r="J29" s="2"/>
      <c r="K29" s="2"/>
      <c r="O29" s="2"/>
      <c r="P29" s="2"/>
      <c r="Q29" s="2"/>
      <c r="R29" s="2"/>
      <c r="S29" s="2"/>
      <c r="T29" s="2"/>
      <c r="U29" s="2"/>
      <c r="V29" s="2"/>
      <c r="W29" s="7"/>
      <c r="AB29" s="2"/>
      <c r="AE29" s="2"/>
      <c r="AF29" s="2"/>
      <c r="AG29" s="2"/>
      <c r="AH29" s="7"/>
      <c r="AI29" s="119"/>
      <c r="AK29" s="7"/>
      <c r="AL29" s="7"/>
      <c r="AN29" s="2"/>
      <c r="AP29" s="2"/>
      <c r="AS29" s="2"/>
    </row>
    <row r="30" spans="1:46" ht="58" customHeight="1">
      <c r="A30" s="2"/>
      <c r="B30" s="2"/>
      <c r="C30" s="45" t="s">
        <v>320</v>
      </c>
      <c r="D30" s="122">
        <v>41415</v>
      </c>
      <c r="F30" s="125"/>
      <c r="G30" s="2"/>
      <c r="H30" s="2"/>
      <c r="I30" s="2"/>
      <c r="J30" s="2"/>
      <c r="K30" s="2"/>
      <c r="O30" s="2"/>
      <c r="P30" s="2"/>
      <c r="Q30" s="2"/>
      <c r="R30" s="2"/>
      <c r="S30" s="2"/>
      <c r="T30" s="2"/>
      <c r="U30" s="2"/>
      <c r="V30" s="2"/>
      <c r="W30" s="7"/>
      <c r="AB30" s="2"/>
      <c r="AE30" s="2"/>
      <c r="AF30" s="2"/>
      <c r="AG30" s="2"/>
      <c r="AH30" s="7"/>
      <c r="AI30" s="119"/>
      <c r="AK30" s="7"/>
      <c r="AL30" s="7"/>
      <c r="AN30" s="2"/>
      <c r="AP30" s="2"/>
      <c r="AS30" s="2"/>
      <c r="AT30" s="2" t="s">
        <v>399</v>
      </c>
    </row>
    <row r="31" spans="1:46">
      <c r="A31" s="3" t="s">
        <v>169</v>
      </c>
      <c r="B31" s="3">
        <v>2</v>
      </c>
      <c r="C31" s="43" t="s">
        <v>277</v>
      </c>
      <c r="D31" s="37" t="s">
        <v>203</v>
      </c>
      <c r="F31" s="125"/>
      <c r="G31" s="2"/>
      <c r="H31" s="2"/>
      <c r="J31" s="2"/>
      <c r="K31" s="2"/>
      <c r="AB31" s="2"/>
      <c r="AK31" s="7"/>
      <c r="AL31" s="7"/>
    </row>
    <row r="32" spans="1:46" ht="25" customHeight="1">
      <c r="A32" s="3" t="s">
        <v>176</v>
      </c>
      <c r="B32" s="3">
        <v>8</v>
      </c>
      <c r="C32" s="43" t="s">
        <v>175</v>
      </c>
      <c r="D32" s="37" t="s">
        <v>208</v>
      </c>
      <c r="F32" s="125"/>
      <c r="G32" s="2"/>
      <c r="H32" s="2"/>
      <c r="J32" s="2"/>
      <c r="K32" s="2"/>
      <c r="AB32" s="2"/>
      <c r="AK32" s="2"/>
      <c r="AL32" s="2"/>
    </row>
    <row r="33" spans="1:38" ht="23" customHeight="1">
      <c r="A33" s="3" t="s">
        <v>191</v>
      </c>
      <c r="B33" s="3">
        <v>24</v>
      </c>
      <c r="C33" s="43" t="s">
        <v>273</v>
      </c>
      <c r="D33" s="37" t="s">
        <v>232</v>
      </c>
      <c r="F33" s="125"/>
      <c r="G33" s="2"/>
      <c r="H33" s="2"/>
      <c r="J33" s="2"/>
      <c r="K33" s="2"/>
      <c r="AB33" s="2"/>
      <c r="AK33" s="2"/>
      <c r="AL33" s="2"/>
    </row>
    <row r="34" spans="1:38">
      <c r="A34" s="3" t="s">
        <v>187</v>
      </c>
      <c r="B34" s="3">
        <v>18</v>
      </c>
      <c r="C34" s="43" t="s">
        <v>357</v>
      </c>
      <c r="D34" s="37" t="s">
        <v>216</v>
      </c>
      <c r="F34" s="125"/>
      <c r="G34" s="2"/>
      <c r="H34" s="2"/>
      <c r="J34" s="2"/>
      <c r="K34" s="2"/>
      <c r="AB34" s="2"/>
      <c r="AK34" s="2"/>
      <c r="AL34" s="2"/>
    </row>
    <row r="35" spans="1:38">
      <c r="F35" s="125"/>
      <c r="G35" s="2"/>
      <c r="H35" s="2"/>
      <c r="J35" s="2"/>
      <c r="K35" s="2"/>
      <c r="AB35" s="2"/>
      <c r="AK35" s="2"/>
      <c r="AL35" s="2"/>
    </row>
    <row r="36" spans="1:38">
      <c r="C36" s="47" t="s">
        <v>321</v>
      </c>
      <c r="F36" s="125"/>
      <c r="G36" s="2"/>
      <c r="H36" s="2"/>
      <c r="J36" s="2"/>
      <c r="K36" s="2"/>
      <c r="AB36" s="2"/>
      <c r="AK36" s="2"/>
      <c r="AL36" s="2"/>
    </row>
    <row r="37" spans="1:38">
      <c r="A37" s="3" t="s">
        <v>196</v>
      </c>
      <c r="B37" s="3">
        <v>29</v>
      </c>
      <c r="C37" s="43" t="s">
        <v>195</v>
      </c>
      <c r="D37" s="37" t="s">
        <v>223</v>
      </c>
      <c r="F37" s="125" t="s">
        <v>376</v>
      </c>
      <c r="G37" s="2"/>
      <c r="H37" s="2"/>
      <c r="J37" s="2"/>
      <c r="K37" s="2"/>
      <c r="AB37" s="2"/>
      <c r="AK37" s="2"/>
      <c r="AL37" s="2"/>
    </row>
    <row r="38" spans="1:38" ht="23" customHeight="1">
      <c r="A38" s="3" t="s">
        <v>171</v>
      </c>
      <c r="B38" s="3">
        <v>5</v>
      </c>
      <c r="C38" s="43" t="s">
        <v>322</v>
      </c>
      <c r="D38" s="37" t="s">
        <v>205</v>
      </c>
      <c r="F38" s="125" t="s">
        <v>376</v>
      </c>
      <c r="G38" s="2"/>
      <c r="H38" s="2"/>
      <c r="J38" s="2"/>
      <c r="K38" s="2"/>
      <c r="AB38" s="2"/>
      <c r="AK38" s="2"/>
      <c r="AL38" s="2"/>
    </row>
    <row r="39" spans="1:38" ht="23" customHeight="1">
      <c r="A39" s="6" t="s">
        <v>231</v>
      </c>
      <c r="B39" s="3"/>
      <c r="C39" s="43" t="s">
        <v>230</v>
      </c>
      <c r="D39" s="37"/>
      <c r="F39" s="125" t="s">
        <v>376</v>
      </c>
      <c r="G39" s="2"/>
      <c r="H39" s="2"/>
      <c r="J39" s="2"/>
      <c r="K39" s="2"/>
      <c r="AB39" s="2"/>
      <c r="AK39" s="2"/>
      <c r="AL39" s="2"/>
    </row>
    <row r="40" spans="1:38">
      <c r="A40" s="3" t="s">
        <v>185</v>
      </c>
      <c r="B40" s="3">
        <v>16</v>
      </c>
      <c r="C40" s="43" t="s">
        <v>272</v>
      </c>
      <c r="D40" s="37" t="s">
        <v>214</v>
      </c>
      <c r="F40" s="125"/>
      <c r="G40" s="2"/>
      <c r="H40" s="2"/>
      <c r="J40" s="2"/>
      <c r="K40" s="2"/>
      <c r="AB40" s="2"/>
      <c r="AK40" s="2"/>
      <c r="AL40" s="2"/>
    </row>
    <row r="41" spans="1:38">
      <c r="A41" s="3" t="s">
        <v>181</v>
      </c>
      <c r="B41" s="3">
        <v>13</v>
      </c>
      <c r="C41" s="43" t="s">
        <v>354</v>
      </c>
      <c r="D41" s="37" t="s">
        <v>212</v>
      </c>
      <c r="F41" s="125"/>
      <c r="G41" s="2"/>
      <c r="H41" s="2"/>
      <c r="J41" s="2"/>
      <c r="K41" s="2"/>
      <c r="AB41" s="2"/>
      <c r="AK41" s="2"/>
      <c r="AL41" s="2"/>
    </row>
    <row r="42" spans="1:38">
      <c r="F42" s="125"/>
      <c r="G42" s="2"/>
      <c r="H42" s="2"/>
      <c r="J42" s="2"/>
      <c r="K42" s="2"/>
      <c r="AB42" s="2"/>
      <c r="AK42" s="2"/>
      <c r="AL42" s="2"/>
    </row>
    <row r="43" spans="1:38">
      <c r="C43" s="47" t="s">
        <v>324</v>
      </c>
      <c r="F43" s="125"/>
      <c r="G43" s="2"/>
      <c r="H43" s="2"/>
      <c r="J43" s="2"/>
      <c r="K43" s="2"/>
      <c r="AB43" s="2"/>
      <c r="AK43" s="2"/>
      <c r="AL43" s="2"/>
    </row>
    <row r="44" spans="1:38">
      <c r="A44" s="3" t="s">
        <v>193</v>
      </c>
      <c r="B44" s="3">
        <v>27</v>
      </c>
      <c r="C44" s="43" t="s">
        <v>363</v>
      </c>
      <c r="D44" s="37" t="s">
        <v>221</v>
      </c>
      <c r="F44" s="125"/>
      <c r="G44" s="2"/>
      <c r="H44" s="2"/>
      <c r="J44" s="2"/>
      <c r="K44" s="2"/>
      <c r="AB44" s="2"/>
      <c r="AK44" s="2"/>
      <c r="AL44" s="2"/>
    </row>
    <row r="45" spans="1:38">
      <c r="A45" s="3" t="s">
        <v>188</v>
      </c>
      <c r="B45" s="3">
        <v>19</v>
      </c>
      <c r="C45" s="43" t="s">
        <v>358</v>
      </c>
      <c r="D45" s="37" t="s">
        <v>217</v>
      </c>
      <c r="F45" s="125" t="s">
        <v>376</v>
      </c>
      <c r="G45" s="2"/>
      <c r="H45" s="2"/>
      <c r="J45" s="2"/>
      <c r="K45" s="2"/>
      <c r="AB45" s="2"/>
      <c r="AK45" s="2"/>
      <c r="AL45" s="2"/>
    </row>
    <row r="46" spans="1:38">
      <c r="A46" s="3" t="s">
        <v>178</v>
      </c>
      <c r="B46" s="3">
        <v>11</v>
      </c>
      <c r="C46" s="43" t="s">
        <v>353</v>
      </c>
      <c r="D46" s="37" t="s">
        <v>210</v>
      </c>
      <c r="F46" s="125" t="s">
        <v>376</v>
      </c>
      <c r="G46" s="2"/>
      <c r="H46" s="2"/>
      <c r="J46" s="2"/>
      <c r="K46" s="2"/>
      <c r="AB46" s="2"/>
      <c r="AK46" s="2"/>
      <c r="AL46" s="2"/>
    </row>
    <row r="47" spans="1:38">
      <c r="A47" s="3" t="s">
        <v>226</v>
      </c>
      <c r="B47" s="3">
        <v>6</v>
      </c>
      <c r="C47" s="43" t="s">
        <v>225</v>
      </c>
      <c r="D47" s="37" t="s">
        <v>227</v>
      </c>
      <c r="F47" s="125"/>
      <c r="G47" s="2"/>
      <c r="H47" s="2"/>
      <c r="J47" s="2"/>
      <c r="K47" s="2"/>
      <c r="AB47" s="2"/>
      <c r="AK47" s="2"/>
      <c r="AL47" s="2"/>
    </row>
    <row r="48" spans="1:38">
      <c r="C48" s="46" t="s">
        <v>375</v>
      </c>
      <c r="D48" s="41" t="s">
        <v>218</v>
      </c>
      <c r="F48" s="125" t="s">
        <v>376</v>
      </c>
      <c r="G48" s="2"/>
      <c r="H48" s="2"/>
      <c r="J48" s="2"/>
      <c r="K48" s="2"/>
      <c r="AB48" s="2"/>
      <c r="AK48" s="2"/>
      <c r="AL48" s="2"/>
    </row>
    <row r="49" spans="1:38">
      <c r="F49" s="125"/>
      <c r="G49" s="2"/>
      <c r="H49" s="2"/>
      <c r="J49" s="2"/>
      <c r="K49" s="2"/>
      <c r="AB49" s="2"/>
      <c r="AK49" s="2"/>
      <c r="AL49" s="2"/>
    </row>
    <row r="50" spans="1:38" ht="13" customHeight="1">
      <c r="C50" s="47" t="s">
        <v>323</v>
      </c>
      <c r="F50" s="125"/>
      <c r="G50" s="2"/>
      <c r="H50" s="2"/>
      <c r="J50" s="2"/>
      <c r="K50" s="2"/>
      <c r="AB50" s="2"/>
      <c r="AK50" s="2"/>
      <c r="AL50" s="2"/>
    </row>
    <row r="51" spans="1:38">
      <c r="A51" s="3" t="s">
        <v>194</v>
      </c>
      <c r="B51" s="3">
        <v>28</v>
      </c>
      <c r="C51" s="43" t="s">
        <v>276</v>
      </c>
      <c r="D51" s="37" t="s">
        <v>222</v>
      </c>
      <c r="F51" s="125" t="s">
        <v>376</v>
      </c>
      <c r="G51" s="2"/>
      <c r="H51" s="2"/>
      <c r="J51" s="2"/>
      <c r="K51" s="2"/>
      <c r="AB51" s="2"/>
      <c r="AK51" s="2"/>
      <c r="AL51" s="2"/>
    </row>
    <row r="52" spans="1:38">
      <c r="A52" s="3" t="s">
        <v>170</v>
      </c>
      <c r="B52" s="3">
        <v>3</v>
      </c>
      <c r="C52" s="43" t="s">
        <v>352</v>
      </c>
      <c r="D52" s="37" t="s">
        <v>204</v>
      </c>
      <c r="F52" s="125"/>
      <c r="G52" s="2"/>
      <c r="H52" s="2"/>
      <c r="J52" s="2"/>
      <c r="K52" s="2"/>
      <c r="AB52" s="2"/>
      <c r="AK52" s="2"/>
      <c r="AL52" s="2"/>
    </row>
    <row r="53" spans="1:38">
      <c r="A53" s="3" t="s">
        <v>174</v>
      </c>
      <c r="B53" s="3">
        <v>7</v>
      </c>
      <c r="C53" s="44" t="s">
        <v>278</v>
      </c>
      <c r="D53" s="37" t="s">
        <v>207</v>
      </c>
      <c r="F53" s="125"/>
      <c r="G53" s="2"/>
      <c r="H53" s="2"/>
      <c r="J53" s="2"/>
      <c r="K53" s="2"/>
      <c r="AB53" s="2"/>
      <c r="AK53" s="2"/>
      <c r="AL53" s="2"/>
    </row>
    <row r="54" spans="1:38">
      <c r="F54" s="125"/>
      <c r="G54" s="2"/>
      <c r="H54" s="2"/>
      <c r="J54" s="2"/>
      <c r="K54" s="2"/>
      <c r="AB54" s="2"/>
      <c r="AK54" s="2"/>
      <c r="AL54" s="2"/>
    </row>
    <row r="55" spans="1:38">
      <c r="C55" s="47" t="s">
        <v>325</v>
      </c>
      <c r="F55" s="125"/>
      <c r="G55" s="2"/>
      <c r="H55" s="2"/>
      <c r="J55" s="2"/>
      <c r="K55" s="2"/>
      <c r="AB55" s="2"/>
      <c r="AK55" s="2"/>
      <c r="AL55" s="2"/>
    </row>
    <row r="56" spans="1:38">
      <c r="A56" s="3" t="s">
        <v>186</v>
      </c>
      <c r="B56" s="3">
        <v>17</v>
      </c>
      <c r="C56" s="43" t="s">
        <v>356</v>
      </c>
      <c r="D56" s="37" t="s">
        <v>215</v>
      </c>
      <c r="F56" s="125"/>
      <c r="G56" s="2"/>
      <c r="H56" s="2"/>
      <c r="J56" s="2"/>
      <c r="K56" s="2"/>
      <c r="AB56" s="2"/>
      <c r="AK56" s="2"/>
      <c r="AL56" s="2"/>
    </row>
    <row r="57" spans="1:38">
      <c r="A57" s="3" t="s">
        <v>173</v>
      </c>
      <c r="B57" s="3">
        <v>5</v>
      </c>
      <c r="C57" s="43" t="s">
        <v>172</v>
      </c>
      <c r="D57" s="37" t="s">
        <v>206</v>
      </c>
      <c r="F57" s="125" t="s">
        <v>376</v>
      </c>
      <c r="G57" s="2"/>
      <c r="H57" s="2"/>
      <c r="J57" s="2"/>
      <c r="K57" s="2"/>
      <c r="AB57" s="2"/>
      <c r="AK57" s="2"/>
      <c r="AL57" s="2"/>
    </row>
    <row r="58" spans="1:38">
      <c r="A58" s="3" t="s">
        <v>177</v>
      </c>
      <c r="B58" s="3">
        <v>10</v>
      </c>
      <c r="C58" s="43" t="s">
        <v>274</v>
      </c>
      <c r="D58" s="37" t="s">
        <v>209</v>
      </c>
      <c r="F58" s="125"/>
      <c r="G58" s="2"/>
      <c r="H58" s="2"/>
      <c r="J58" s="2"/>
      <c r="K58" s="2"/>
      <c r="AB58" s="2"/>
      <c r="AK58" s="2"/>
      <c r="AL58" s="2"/>
    </row>
    <row r="59" spans="1:38">
      <c r="A59" s="3" t="s">
        <v>192</v>
      </c>
      <c r="B59" s="3">
        <v>25</v>
      </c>
      <c r="C59" s="43" t="s">
        <v>361</v>
      </c>
      <c r="D59" s="37" t="s">
        <v>220</v>
      </c>
      <c r="F59" s="125"/>
      <c r="G59" s="2"/>
      <c r="H59" s="2"/>
      <c r="J59" s="2"/>
      <c r="K59" s="2"/>
      <c r="AB59" s="2"/>
      <c r="AK59" s="2"/>
      <c r="AL59" s="2"/>
    </row>
    <row r="60" spans="1:38">
      <c r="A60" s="35"/>
      <c r="B60" s="35"/>
      <c r="C60" s="48"/>
      <c r="D60" s="36"/>
      <c r="F60" s="125"/>
      <c r="G60" s="2"/>
      <c r="H60" s="2"/>
      <c r="J60" s="2"/>
      <c r="K60" s="2"/>
      <c r="AB60" s="2"/>
      <c r="AK60" s="2"/>
      <c r="AL60" s="2"/>
    </row>
    <row r="61" spans="1:38">
      <c r="C61" s="47" t="s">
        <v>326</v>
      </c>
      <c r="F61" s="125"/>
      <c r="G61" s="2"/>
      <c r="H61" s="2"/>
      <c r="J61" s="2"/>
      <c r="K61" s="2"/>
      <c r="AB61" s="2"/>
      <c r="AK61" s="2"/>
      <c r="AL61" s="2"/>
    </row>
    <row r="62" spans="1:38">
      <c r="A62" s="3" t="s">
        <v>180</v>
      </c>
      <c r="B62" s="3">
        <v>12</v>
      </c>
      <c r="C62" s="43" t="s">
        <v>179</v>
      </c>
      <c r="D62" s="37" t="s">
        <v>211</v>
      </c>
      <c r="F62" s="125"/>
      <c r="G62" s="2"/>
      <c r="H62" s="2"/>
      <c r="J62" s="2"/>
      <c r="K62" s="2"/>
      <c r="AB62" s="2"/>
      <c r="AK62" s="2"/>
      <c r="AL62" s="2"/>
    </row>
    <row r="63" spans="1:38">
      <c r="A63" s="3" t="s">
        <v>181</v>
      </c>
      <c r="B63" s="3">
        <v>13</v>
      </c>
      <c r="C63" s="43" t="s">
        <v>354</v>
      </c>
      <c r="D63" s="37" t="s">
        <v>212</v>
      </c>
      <c r="F63" s="125"/>
      <c r="G63" s="2"/>
      <c r="H63" s="2"/>
      <c r="J63" s="2"/>
      <c r="K63" s="2"/>
      <c r="AB63" s="2"/>
      <c r="AK63" s="2"/>
      <c r="AL63" s="2"/>
    </row>
    <row r="64" spans="1:38">
      <c r="A64" s="3" t="s">
        <v>183</v>
      </c>
      <c r="B64" s="3">
        <v>14</v>
      </c>
      <c r="C64" s="43" t="s">
        <v>182</v>
      </c>
      <c r="D64" s="37" t="s">
        <v>224</v>
      </c>
      <c r="F64" s="125" t="s">
        <v>376</v>
      </c>
      <c r="G64" s="2"/>
      <c r="H64" s="2"/>
      <c r="J64" s="2"/>
      <c r="K64" s="2"/>
      <c r="AB64" s="2"/>
      <c r="AK64" s="2"/>
      <c r="AL64" s="2"/>
    </row>
    <row r="65" spans="1:38">
      <c r="A65" s="3" t="s">
        <v>184</v>
      </c>
      <c r="B65" s="3">
        <v>15</v>
      </c>
      <c r="C65" s="43" t="s">
        <v>355</v>
      </c>
      <c r="D65" s="37" t="s">
        <v>213</v>
      </c>
      <c r="F65" s="125"/>
      <c r="G65" s="2"/>
      <c r="H65" s="2"/>
      <c r="J65" s="2"/>
      <c r="K65" s="2"/>
      <c r="AB65" s="2"/>
      <c r="AK65" s="2"/>
      <c r="AL65" s="2"/>
    </row>
    <row r="66" spans="1:38">
      <c r="F66" s="125"/>
      <c r="G66" s="2"/>
      <c r="H66" s="2"/>
      <c r="J66" s="2"/>
      <c r="K66" s="2"/>
      <c r="AB66" s="2"/>
      <c r="AK66" s="2"/>
      <c r="AL66" s="2"/>
    </row>
    <row r="67" spans="1:38">
      <c r="F67" s="125"/>
      <c r="G67" s="2"/>
      <c r="H67" s="2"/>
      <c r="J67" s="2"/>
      <c r="K67" s="2"/>
      <c r="AB67" s="2"/>
      <c r="AK67" s="2"/>
      <c r="AL67" s="2"/>
    </row>
    <row r="68" spans="1:38">
      <c r="G68" s="2"/>
      <c r="H68" s="2"/>
      <c r="J68" s="2"/>
      <c r="K68" s="2"/>
      <c r="AB68" s="2"/>
      <c r="AK68" s="2"/>
      <c r="AL68" s="2"/>
    </row>
  </sheetData>
  <phoneticPr fontId="6" type="noConversion"/>
  <pageMargins left="0.25" right="0.25" top="0.25" bottom="0.25" header="0.5" footer="0.5"/>
  <pageSetup scale="54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 pm</vt:lpstr>
      <vt:lpstr>830</vt:lpstr>
      <vt:lpstr>3p.m. </vt:lpstr>
      <vt:lpstr>World Regional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2013-06-17T22:21:11Z</cp:lastPrinted>
  <dcterms:created xsi:type="dcterms:W3CDTF">2013-04-01T18:41:04Z</dcterms:created>
  <dcterms:modified xsi:type="dcterms:W3CDTF">2013-08-13T21:37:06Z</dcterms:modified>
</cp:coreProperties>
</file>